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 activeTab="1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sharedStrings.xml><?xml version="1.0" encoding="utf-8"?>
<sst xmlns="http://schemas.openxmlformats.org/spreadsheetml/2006/main" count="510" uniqueCount="85">
  <si>
    <t>年份</t>
  </si>
  <si>
    <t>省份</t>
  </si>
  <si>
    <r>
      <rPr>
        <b/>
        <sz val="11"/>
        <color theme="1"/>
        <rFont val="宋体"/>
        <charset val="134"/>
        <scheme val="minor"/>
      </rPr>
      <t>被解释变量：</t>
    </r>
    <r>
      <rPr>
        <sz val="11"/>
        <color rgb="FFFF0000"/>
        <rFont val="宋体"/>
        <charset val="134"/>
        <scheme val="minor"/>
      </rPr>
      <t>GDP（亿元）</t>
    </r>
  </si>
  <si>
    <r>
      <rPr>
        <sz val="11"/>
        <color theme="1"/>
        <rFont val="宋体"/>
        <charset val="134"/>
        <scheme val="minor"/>
      </rPr>
      <t>lnGDP</t>
    </r>
    <r>
      <rPr>
        <sz val="11"/>
        <color theme="1"/>
        <rFont val="宋体"/>
        <charset val="134"/>
        <scheme val="minor"/>
      </rPr>
      <t>(亿元)</t>
    </r>
  </si>
  <si>
    <r>
      <rPr>
        <b/>
        <sz val="11"/>
        <rFont val="宋体"/>
        <charset val="134"/>
        <scheme val="minor"/>
      </rPr>
      <t>被解释变量Revenue：</t>
    </r>
    <r>
      <rPr>
        <sz val="11"/>
        <rFont val="宋体"/>
        <charset val="134"/>
        <scheme val="minor"/>
      </rPr>
      <t>财政收入          （万元）</t>
    </r>
  </si>
  <si>
    <t>lnRevenue</t>
  </si>
  <si>
    <r>
      <rPr>
        <b/>
        <sz val="11"/>
        <rFont val="宋体"/>
        <charset val="134"/>
        <scheme val="minor"/>
      </rPr>
      <t>核心解释变量3s：</t>
    </r>
    <r>
      <rPr>
        <sz val="11"/>
        <rFont val="宋体"/>
        <charset val="134"/>
        <scheme val="minor"/>
      </rPr>
      <t>“三同时”项目环保投资总额</t>
    </r>
    <r>
      <rPr>
        <b/>
        <sz val="11"/>
        <color rgb="FFFF0000"/>
        <rFont val="宋体"/>
        <charset val="134"/>
        <scheme val="minor"/>
      </rPr>
      <t>(亿元)</t>
    </r>
  </si>
  <si>
    <t>“三同时”占GDP的比重</t>
  </si>
  <si>
    <r>
      <rPr>
        <b/>
        <sz val="11"/>
        <color theme="1"/>
        <rFont val="宋体"/>
        <charset val="134"/>
        <scheme val="minor"/>
      </rPr>
      <t>核心解释变量SC</t>
    </r>
    <r>
      <rPr>
        <sz val="11"/>
        <rFont val="宋体"/>
        <charset val="134"/>
        <scheme val="minor"/>
      </rPr>
      <t>：排污费（万元）</t>
    </r>
  </si>
  <si>
    <r>
      <rPr>
        <b/>
        <sz val="11"/>
        <rFont val="宋体"/>
        <charset val="134"/>
        <scheme val="minor"/>
      </rPr>
      <t>核心解释变量SC：</t>
    </r>
    <r>
      <rPr>
        <sz val="11"/>
        <rFont val="宋体"/>
        <charset val="134"/>
        <scheme val="minor"/>
      </rPr>
      <t>排污费</t>
    </r>
    <r>
      <rPr>
        <b/>
        <sz val="11"/>
        <color rgb="FFFF0000"/>
        <rFont val="宋体"/>
        <charset val="134"/>
        <scheme val="minor"/>
      </rPr>
      <t>（亿元）</t>
    </r>
  </si>
  <si>
    <t>排污费占GDP的比重</t>
  </si>
  <si>
    <r>
      <rPr>
        <b/>
        <sz val="11"/>
        <rFont val="宋体"/>
        <charset val="134"/>
        <scheme val="minor"/>
      </rPr>
      <t>解释变量tnoe：</t>
    </r>
    <r>
      <rPr>
        <sz val="11"/>
        <rFont val="宋体"/>
        <charset val="134"/>
        <scheme val="minor"/>
      </rPr>
      <t>各省环境污染来信总数(件)</t>
    </r>
  </si>
  <si>
    <t>来信总数占GDP的比重</t>
  </si>
  <si>
    <r>
      <rPr>
        <b/>
        <sz val="11"/>
        <color theme="1"/>
        <rFont val="宋体"/>
        <charset val="134"/>
        <scheme val="minor"/>
      </rPr>
      <t>解释变量er:</t>
    </r>
    <r>
      <rPr>
        <sz val="11"/>
        <color theme="1"/>
        <rFont val="宋体"/>
        <charset val="134"/>
        <scheme val="minor"/>
      </rPr>
      <t>环境污染治理投资额占GDP的比重（%）</t>
    </r>
  </si>
  <si>
    <t>lner</t>
  </si>
  <si>
    <r>
      <rPr>
        <b/>
        <sz val="11"/>
        <color theme="1"/>
        <rFont val="宋体"/>
        <charset val="134"/>
        <scheme val="minor"/>
      </rPr>
      <t>解释变量ipcci:</t>
    </r>
    <r>
      <rPr>
        <sz val="11"/>
        <color theme="1"/>
        <rFont val="宋体"/>
        <charset val="134"/>
        <scheme val="minor"/>
      </rPr>
      <t>工业污染治理完成投资(亿元)</t>
    </r>
  </si>
  <si>
    <r>
      <rPr>
        <sz val="11"/>
        <color theme="1"/>
        <rFont val="宋体"/>
        <charset val="134"/>
        <scheme val="minor"/>
      </rPr>
      <t>ln</t>
    </r>
    <r>
      <rPr>
        <sz val="11"/>
        <color theme="1"/>
        <rFont val="宋体"/>
        <charset val="134"/>
        <scheme val="minor"/>
      </rPr>
      <t>ipcci</t>
    </r>
  </si>
  <si>
    <r>
      <rPr>
        <b/>
        <sz val="11"/>
        <color theme="1"/>
        <rFont val="宋体"/>
        <charset val="134"/>
        <scheme val="minor"/>
      </rPr>
      <t>解释变量SO2：</t>
    </r>
    <r>
      <rPr>
        <sz val="11"/>
        <color theme="1"/>
        <rFont val="宋体"/>
        <charset val="134"/>
        <scheme val="minor"/>
      </rPr>
      <t>(工业二氧化硫排放量)（万吨）</t>
    </r>
  </si>
  <si>
    <r>
      <rPr>
        <b/>
        <sz val="11"/>
        <color theme="1"/>
        <rFont val="宋体"/>
        <charset val="134"/>
        <scheme val="minor"/>
      </rPr>
      <t>解释变量no：</t>
    </r>
    <r>
      <rPr>
        <sz val="11"/>
        <color theme="1"/>
        <rFont val="宋体"/>
        <charset val="134"/>
        <scheme val="minor"/>
      </rPr>
      <t>（工业氮氧化物排放量）（万吨）</t>
    </r>
  </si>
  <si>
    <r>
      <rPr>
        <b/>
        <sz val="11"/>
        <color theme="1"/>
        <rFont val="宋体"/>
        <charset val="134"/>
        <scheme val="minor"/>
      </rPr>
      <t>解释变量iswg：</t>
    </r>
    <r>
      <rPr>
        <sz val="11"/>
        <color theme="1"/>
        <rFont val="宋体"/>
        <charset val="134"/>
        <scheme val="minor"/>
      </rPr>
      <t>（工业固体废物产生量）（万吨）</t>
    </r>
  </si>
  <si>
    <r>
      <rPr>
        <b/>
        <sz val="11"/>
        <color theme="1"/>
        <rFont val="宋体"/>
        <charset val="134"/>
        <scheme val="minor"/>
      </rPr>
      <t>解释变量rhd：</t>
    </r>
    <r>
      <rPr>
        <sz val="11"/>
        <color theme="1"/>
        <rFont val="宋体"/>
        <charset val="134"/>
        <scheme val="minor"/>
      </rPr>
      <t>生活垃圾无害化处理率(%)</t>
    </r>
  </si>
  <si>
    <r>
      <rPr>
        <b/>
        <sz val="11"/>
        <color theme="1"/>
        <rFont val="宋体"/>
        <charset val="134"/>
        <scheme val="minor"/>
      </rPr>
      <t>解释变量cur：</t>
    </r>
    <r>
      <rPr>
        <sz val="11"/>
        <color theme="1"/>
        <rFont val="宋体"/>
        <charset val="134"/>
        <scheme val="minor"/>
      </rPr>
      <t>工业固体废物综合利用率(%)</t>
    </r>
  </si>
  <si>
    <r>
      <rPr>
        <b/>
        <sz val="11"/>
        <color theme="1"/>
        <rFont val="宋体"/>
        <charset val="134"/>
        <scheme val="minor"/>
      </rPr>
      <t>解释变量idse：</t>
    </r>
    <r>
      <rPr>
        <sz val="11"/>
        <color theme="1"/>
        <rFont val="宋体"/>
        <charset val="134"/>
        <scheme val="minor"/>
      </rPr>
      <t>工业烟（粉）尘排放量(万吨)</t>
    </r>
  </si>
  <si>
    <r>
      <rPr>
        <b/>
        <sz val="11"/>
        <color theme="1"/>
        <rFont val="宋体"/>
        <charset val="134"/>
        <scheme val="minor"/>
      </rPr>
      <t>解释变量twd:</t>
    </r>
    <r>
      <rPr>
        <sz val="11"/>
        <color theme="1"/>
        <rFont val="宋体"/>
        <charset val="134"/>
        <scheme val="minor"/>
      </rPr>
      <t>废水排放总量（万吨）</t>
    </r>
  </si>
  <si>
    <r>
      <rPr>
        <b/>
        <sz val="11"/>
        <color theme="1"/>
        <rFont val="宋体"/>
        <charset val="134"/>
        <scheme val="minor"/>
      </rPr>
      <t>解释变量pow:</t>
    </r>
    <r>
      <rPr>
        <sz val="11"/>
        <color theme="1"/>
        <rFont val="宋体"/>
        <charset val="134"/>
        <scheme val="minor"/>
      </rPr>
      <t>湿地面积占辖区面积的比重（%）</t>
    </r>
  </si>
  <si>
    <r>
      <rPr>
        <b/>
        <sz val="11"/>
        <color theme="1"/>
        <rFont val="宋体"/>
        <charset val="134"/>
        <scheme val="minor"/>
      </rPr>
      <t>解释变量FC：</t>
    </r>
    <r>
      <rPr>
        <sz val="11"/>
        <color theme="1"/>
        <rFont val="宋体"/>
        <charset val="134"/>
        <scheme val="minor"/>
      </rPr>
      <t>森林覆盖率（%）</t>
    </r>
  </si>
  <si>
    <r>
      <rPr>
        <b/>
        <sz val="11"/>
        <color theme="1"/>
        <rFont val="宋体"/>
        <charset val="134"/>
        <scheme val="minor"/>
      </rPr>
      <t>解释变量nra：</t>
    </r>
    <r>
      <rPr>
        <sz val="11"/>
        <color theme="1"/>
        <rFont val="宋体"/>
        <charset val="134"/>
        <scheme val="minor"/>
      </rPr>
      <t>自然保护区面积（万公顷）</t>
    </r>
  </si>
  <si>
    <r>
      <rPr>
        <b/>
        <sz val="11"/>
        <color theme="1"/>
        <rFont val="宋体"/>
        <charset val="134"/>
        <scheme val="minor"/>
      </rPr>
      <t>控制变量patent：</t>
    </r>
    <r>
      <rPr>
        <sz val="11"/>
        <color theme="1"/>
        <rFont val="宋体"/>
        <charset val="134"/>
        <scheme val="minor"/>
      </rPr>
      <t>专利授权量    （件）</t>
    </r>
  </si>
  <si>
    <t>lnpatent</t>
  </si>
  <si>
    <r>
      <rPr>
        <b/>
        <sz val="11"/>
        <color theme="1"/>
        <rFont val="宋体"/>
        <charset val="134"/>
        <scheme val="minor"/>
      </rPr>
      <t xml:space="preserve">控制变量investment： </t>
    </r>
    <r>
      <rPr>
        <sz val="11"/>
        <color theme="1"/>
        <rFont val="宋体"/>
        <charset val="134"/>
        <scheme val="minor"/>
      </rPr>
      <t>固定资产投资         （亿元）</t>
    </r>
  </si>
  <si>
    <t>lninvestment</t>
  </si>
  <si>
    <t>出口总额(亿美元)</t>
  </si>
  <si>
    <t xml:space="preserve">*6.42(亿元) </t>
  </si>
  <si>
    <t>进口总额(亿美元)</t>
  </si>
  <si>
    <t>*6.42（亿元）</t>
  </si>
  <si>
    <r>
      <rPr>
        <b/>
        <sz val="11"/>
        <color theme="1"/>
        <rFont val="宋体"/>
        <charset val="134"/>
        <scheme val="minor"/>
      </rPr>
      <t>控制变量foreigntrade:</t>
    </r>
    <r>
      <rPr>
        <sz val="11"/>
        <color rgb="FFFF0000"/>
        <rFont val="宋体"/>
        <charset val="134"/>
        <scheme val="minor"/>
      </rPr>
      <t xml:space="preserve">   对外经济贸易依存度(出口+进口/GDP)               （%）</t>
    </r>
  </si>
  <si>
    <r>
      <rPr>
        <b/>
        <sz val="11"/>
        <color theme="1"/>
        <rFont val="宋体"/>
        <charset val="134"/>
        <scheme val="minor"/>
      </rPr>
      <t xml:space="preserve">控制变量pop:  </t>
    </r>
    <r>
      <rPr>
        <sz val="11"/>
        <color theme="1"/>
        <rFont val="宋体"/>
        <charset val="134"/>
        <scheme val="minor"/>
      </rPr>
      <t>城镇人口比重（%）</t>
    </r>
  </si>
  <si>
    <r>
      <rPr>
        <b/>
        <sz val="11"/>
        <color theme="1"/>
        <rFont val="宋体"/>
        <charset val="134"/>
        <scheme val="minor"/>
      </rPr>
      <t>控制变量tmt：</t>
    </r>
    <r>
      <rPr>
        <sz val="11"/>
        <color theme="1"/>
        <rFont val="宋体"/>
        <charset val="134"/>
        <scheme val="minor"/>
      </rPr>
      <t>技术市场成交额（万元）</t>
    </r>
  </si>
  <si>
    <r>
      <rPr>
        <b/>
        <sz val="11"/>
        <color theme="1"/>
        <rFont val="宋体"/>
        <charset val="134"/>
        <scheme val="minor"/>
      </rPr>
      <t>控制变量R&amp;D：</t>
    </r>
    <r>
      <rPr>
        <sz val="11"/>
        <color theme="1"/>
        <rFont val="宋体"/>
        <charset val="134"/>
        <scheme val="minor"/>
      </rPr>
      <t>研究与试验发展R&amp;D经费投入强度（%）</t>
    </r>
  </si>
  <si>
    <r>
      <rPr>
        <b/>
        <sz val="11"/>
        <color theme="1"/>
        <rFont val="宋体"/>
        <charset val="134"/>
        <scheme val="minor"/>
      </rPr>
      <t>控制变量Hr</t>
    </r>
    <r>
      <rPr>
        <sz val="11"/>
        <color theme="1"/>
        <rFont val="宋体"/>
        <charset val="134"/>
        <scheme val="minor"/>
      </rPr>
      <t>：人力资本(年)</t>
    </r>
  </si>
  <si>
    <t>Shanghai</t>
  </si>
  <si>
    <t>Jiangsu</t>
  </si>
  <si>
    <t>Zhejiang</t>
  </si>
  <si>
    <t>Anhui</t>
  </si>
  <si>
    <t>Jiangxi</t>
  </si>
  <si>
    <t>Hubei</t>
  </si>
  <si>
    <t>Hunan</t>
  </si>
  <si>
    <t>Chongqing</t>
  </si>
  <si>
    <t>Sichuan</t>
  </si>
  <si>
    <t>Guizhou</t>
  </si>
  <si>
    <t>Yunnan</t>
  </si>
  <si>
    <r>
      <rPr>
        <b/>
        <sz val="11"/>
        <rFont val="宋体"/>
        <charset val="134"/>
        <scheme val="minor"/>
      </rPr>
      <t>解释变量3s：</t>
    </r>
    <r>
      <rPr>
        <sz val="11"/>
        <rFont val="宋体"/>
        <charset val="134"/>
        <scheme val="minor"/>
      </rPr>
      <t>“三同时”项目环保投资总额(亿元)</t>
    </r>
  </si>
  <si>
    <r>
      <rPr>
        <b/>
        <sz val="11"/>
        <color theme="1"/>
        <rFont val="宋体"/>
        <charset val="134"/>
        <scheme val="minor"/>
      </rPr>
      <t>解释变量SC</t>
    </r>
    <r>
      <rPr>
        <sz val="11"/>
        <rFont val="宋体"/>
        <charset val="134"/>
        <scheme val="minor"/>
      </rPr>
      <t>：排污费（万元）</t>
    </r>
  </si>
  <si>
    <t>上海</t>
  </si>
  <si>
    <t>江苏</t>
  </si>
  <si>
    <t>浙江</t>
  </si>
  <si>
    <t>安徽</t>
  </si>
  <si>
    <t>江西</t>
  </si>
  <si>
    <t>湖北</t>
  </si>
  <si>
    <t>湖南</t>
  </si>
  <si>
    <t>重庆</t>
  </si>
  <si>
    <t>四川</t>
  </si>
  <si>
    <t>贵州</t>
  </si>
  <si>
    <t>云南</t>
  </si>
  <si>
    <t>year</t>
  </si>
  <si>
    <t>province</t>
  </si>
  <si>
    <t>y</t>
  </si>
  <si>
    <t>x1</t>
  </si>
  <si>
    <t>x2</t>
  </si>
  <si>
    <t>x3</t>
  </si>
  <si>
    <t>z1</t>
  </si>
  <si>
    <t>z2</t>
  </si>
  <si>
    <t>z3</t>
  </si>
  <si>
    <t>z4</t>
  </si>
  <si>
    <t>z5</t>
  </si>
  <si>
    <t>z6</t>
  </si>
  <si>
    <t>命令</t>
  </si>
  <si>
    <t>市场</t>
  </si>
  <si>
    <t>公众</t>
  </si>
  <si>
    <t>固定资产</t>
  </si>
  <si>
    <t>贸易依存</t>
  </si>
  <si>
    <t>经费投入强度</t>
  </si>
  <si>
    <t>人力资本</t>
  </si>
  <si>
    <t>城镇化</t>
  </si>
  <si>
    <t>专利授权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</si>
</sst>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rgb="FFC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58" fontId="4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11"/>
  <sheetViews>
    <sheetView topLeftCell="A70" workbookViewId="0">
      <selection activeCell="B101" sqref="B101:B111"/>
    </sheetView>
  </sheetViews>
  <sheetFormatPr defaultColWidth="9" defaultRowHeight="13.5"/>
  <cols>
    <col min="1" max="1" width="8.89166666666667" customWidth="1"/>
    <col min="2" max="2" width="7.33333333333333" customWidth="1"/>
    <col min="3" max="3" width="11.775" style="4" customWidth="1"/>
    <col min="4" max="4" width="12.225" customWidth="1"/>
    <col min="5" max="5" width="19.6666666666667" customWidth="1"/>
    <col min="6" max="6" width="10.775" customWidth="1"/>
    <col min="7" max="8" width="14.225" customWidth="1"/>
    <col min="9" max="11" width="13.6666666666667" customWidth="1"/>
    <col min="12" max="13" width="15.4416666666667" customWidth="1"/>
    <col min="14" max="14" width="14.775" customWidth="1"/>
    <col min="15" max="15" width="10.6666666666667" customWidth="1"/>
    <col min="16" max="16" width="13.4416666666667" customWidth="1"/>
    <col min="17" max="17" width="9.89166666666667" customWidth="1"/>
    <col min="18" max="18" width="18.8916666666667" customWidth="1"/>
    <col min="19" max="19" width="20.4416666666667" customWidth="1"/>
    <col min="20" max="20" width="21.3333333333333" customWidth="1"/>
    <col min="21" max="23" width="16.5583333333333" customWidth="1"/>
    <col min="24" max="24" width="15.1083333333333" customWidth="1"/>
    <col min="25" max="25" width="15.4416666666667" customWidth="1"/>
    <col min="26" max="27" width="16.5583333333333" customWidth="1"/>
    <col min="28" max="28" width="18.775" customWidth="1"/>
    <col min="29" max="29" width="16.1083333333333" customWidth="1"/>
    <col min="30" max="30" width="24.5583333333333" customWidth="1"/>
    <col min="31" max="31" width="16.775" customWidth="1"/>
    <col min="35" max="35" width="10.775" customWidth="1"/>
    <col min="36" max="36" width="33.4416666666667" customWidth="1"/>
    <col min="37" max="37" width="14.8916666666667" customWidth="1"/>
    <col min="38" max="38" width="20.4416666666667" customWidth="1"/>
    <col min="39" max="39" width="15.3333333333333" customWidth="1"/>
    <col min="40" max="40" width="14.4416666666667" customWidth="1"/>
  </cols>
  <sheetData>
    <row r="1" ht="54" spans="1:40">
      <c r="A1" s="6" t="s">
        <v>0</v>
      </c>
      <c r="B1" s="6" t="s">
        <v>1</v>
      </c>
      <c r="C1" s="7" t="s">
        <v>2</v>
      </c>
      <c r="D1" s="1" t="s">
        <v>3</v>
      </c>
      <c r="E1" s="8" t="s">
        <v>4</v>
      </c>
      <c r="F1" s="9" t="s">
        <v>5</v>
      </c>
      <c r="G1" s="8" t="s">
        <v>6</v>
      </c>
      <c r="H1" s="17" t="s">
        <v>7</v>
      </c>
      <c r="I1" s="10" t="s">
        <v>8</v>
      </c>
      <c r="J1" s="8" t="s">
        <v>9</v>
      </c>
      <c r="K1" s="17" t="s">
        <v>10</v>
      </c>
      <c r="L1" s="8" t="s">
        <v>11</v>
      </c>
      <c r="M1" s="17" t="s">
        <v>12</v>
      </c>
      <c r="N1" s="10" t="s">
        <v>13</v>
      </c>
      <c r="O1" s="11" t="s">
        <v>14</v>
      </c>
      <c r="P1" s="10" t="s">
        <v>15</v>
      </c>
      <c r="Q1" s="12" t="s">
        <v>16</v>
      </c>
      <c r="R1" s="10" t="s">
        <v>17</v>
      </c>
      <c r="S1" s="12" t="s">
        <v>18</v>
      </c>
      <c r="T1" s="12" t="s">
        <v>19</v>
      </c>
      <c r="U1" s="10" t="s">
        <v>20</v>
      </c>
      <c r="V1" s="10" t="s">
        <v>21</v>
      </c>
      <c r="W1" s="13" t="s">
        <v>22</v>
      </c>
      <c r="X1" s="13" t="s">
        <v>23</v>
      </c>
      <c r="Y1" s="14" t="s">
        <v>24</v>
      </c>
      <c r="Z1" s="13" t="s">
        <v>25</v>
      </c>
      <c r="AA1" s="13" t="s">
        <v>26</v>
      </c>
      <c r="AB1" s="10" t="s">
        <v>27</v>
      </c>
      <c r="AC1" s="12" t="s">
        <v>28</v>
      </c>
      <c r="AD1" s="10" t="s">
        <v>29</v>
      </c>
      <c r="AE1" s="12" t="s">
        <v>30</v>
      </c>
      <c r="AF1" s="1" t="s">
        <v>31</v>
      </c>
      <c r="AG1" s="15" t="s">
        <v>32</v>
      </c>
      <c r="AH1" s="1" t="s">
        <v>33</v>
      </c>
      <c r="AI1" s="15" t="s">
        <v>34</v>
      </c>
      <c r="AJ1" s="16" t="s">
        <v>35</v>
      </c>
      <c r="AK1" s="10" t="s">
        <v>36</v>
      </c>
      <c r="AL1" s="10" t="s">
        <v>37</v>
      </c>
      <c r="AM1" s="10" t="s">
        <v>38</v>
      </c>
      <c r="AN1" s="1" t="s">
        <v>39</v>
      </c>
    </row>
    <row r="2" spans="1:40">
      <c r="A2" s="3">
        <v>2010</v>
      </c>
      <c r="B2" t="s">
        <v>40</v>
      </c>
      <c r="C2" s="4">
        <v>17165.98</v>
      </c>
      <c r="D2">
        <f t="shared" ref="D2:D65" si="0">LN(C2)</f>
        <v>9.7506847971837</v>
      </c>
      <c r="E2" s="5">
        <v>28736000</v>
      </c>
      <c r="F2" s="5">
        <f>LN(E2)</f>
        <v>17.1736612500841</v>
      </c>
      <c r="G2" s="5">
        <v>37.4</v>
      </c>
      <c r="H2" s="5">
        <f>G2/C2</f>
        <v>0.00217872792581606</v>
      </c>
      <c r="I2" s="5">
        <v>24828</v>
      </c>
      <c r="J2" s="5">
        <f>I2/10000</f>
        <v>2.4828</v>
      </c>
      <c r="K2" s="5">
        <f>J2/C2</f>
        <v>0.000144634911610057</v>
      </c>
      <c r="L2" s="5">
        <v>25709</v>
      </c>
      <c r="M2" s="5">
        <f>L2/C2</f>
        <v>1.49767155734773</v>
      </c>
      <c r="N2" s="4">
        <v>0.78</v>
      </c>
      <c r="O2">
        <f>LN(N2)</f>
        <v>-0.2484613592985</v>
      </c>
      <c r="P2" s="4">
        <v>9.4</v>
      </c>
      <c r="Q2">
        <f>LN(P2)</f>
        <v>2.24070968927596</v>
      </c>
      <c r="R2" s="4">
        <v>22.1</v>
      </c>
      <c r="S2" s="4">
        <v>4.1793</v>
      </c>
      <c r="T2" s="4">
        <v>2448</v>
      </c>
      <c r="U2" s="4">
        <v>81.9</v>
      </c>
      <c r="V2" s="4">
        <v>96.2</v>
      </c>
      <c r="W2" s="4">
        <v>5.2</v>
      </c>
      <c r="X2" s="4">
        <v>248250</v>
      </c>
      <c r="Y2" s="4">
        <v>53.68</v>
      </c>
      <c r="Z2" s="4">
        <v>9.41</v>
      </c>
      <c r="AA2" s="4">
        <v>9.4</v>
      </c>
      <c r="AB2" s="4">
        <v>48215</v>
      </c>
      <c r="AC2" s="4">
        <f>LN(AB2)</f>
        <v>10.7834254549445</v>
      </c>
      <c r="AD2" s="4">
        <v>5317.67</v>
      </c>
      <c r="AE2" s="4">
        <f>LN(AD2)</f>
        <v>8.57879051647404</v>
      </c>
      <c r="AF2">
        <v>1807.84</v>
      </c>
      <c r="AG2">
        <f>AF2*6.42</f>
        <v>11606.3328</v>
      </c>
      <c r="AH2">
        <v>1880.85</v>
      </c>
      <c r="AI2">
        <f>AH2*6.42</f>
        <v>12075.057</v>
      </c>
      <c r="AJ2" s="4">
        <f>SUM(AG2+AI2)/C2</f>
        <v>1.37955361709614</v>
      </c>
      <c r="AK2" s="4">
        <v>89.3</v>
      </c>
      <c r="AL2" s="4">
        <v>4314374</v>
      </c>
      <c r="AM2" s="4">
        <v>2.81</v>
      </c>
      <c r="AN2" s="4">
        <v>12.6</v>
      </c>
    </row>
    <row r="3" spans="1:40">
      <c r="A3">
        <v>2010</v>
      </c>
      <c r="B3" t="s">
        <v>41</v>
      </c>
      <c r="C3" s="4">
        <v>41425.48</v>
      </c>
      <c r="D3">
        <f t="shared" si="0"/>
        <v>10.6316514294334</v>
      </c>
      <c r="E3" s="4">
        <v>117432200</v>
      </c>
      <c r="F3" s="5">
        <f t="shared" ref="F3:F66" si="1">LN(E3)</f>
        <v>18.581371703731</v>
      </c>
      <c r="G3" s="5">
        <v>147.8</v>
      </c>
      <c r="H3" s="5">
        <f t="shared" ref="H3:H34" si="2">G3/C3</f>
        <v>0.0035678524425064</v>
      </c>
      <c r="I3" s="5">
        <v>202612</v>
      </c>
      <c r="J3" s="5">
        <f t="shared" ref="J3:J34" si="3">I3/10000</f>
        <v>20.2612</v>
      </c>
      <c r="K3" s="5">
        <f t="shared" ref="K3:K34" si="4">J3/C3</f>
        <v>0.000489099945251087</v>
      </c>
      <c r="L3" s="5">
        <v>63009</v>
      </c>
      <c r="M3" s="5">
        <f t="shared" ref="M3:M34" si="5">L3/C3</f>
        <v>1.52102039614266</v>
      </c>
      <c r="N3" s="4">
        <v>1.13</v>
      </c>
      <c r="O3">
        <f t="shared" ref="O3:O66" si="6">LN(N3)</f>
        <v>0.122217632724249</v>
      </c>
      <c r="P3" s="4">
        <v>18.6</v>
      </c>
      <c r="Q3">
        <f t="shared" ref="Q3:Q66" si="7">LN(P3)</f>
        <v>2.92316158071916</v>
      </c>
      <c r="R3" s="4">
        <v>100.2</v>
      </c>
      <c r="S3" s="4">
        <v>29.1765</v>
      </c>
      <c r="T3" s="4">
        <v>9064</v>
      </c>
      <c r="U3" s="4">
        <v>93.6</v>
      </c>
      <c r="V3" s="4">
        <v>96.34</v>
      </c>
      <c r="W3" s="4">
        <v>45.01</v>
      </c>
      <c r="X3" s="4">
        <v>555500</v>
      </c>
      <c r="Y3" s="4">
        <v>16.32</v>
      </c>
      <c r="Z3" s="4">
        <v>10.48</v>
      </c>
      <c r="AA3" s="4">
        <v>56.5</v>
      </c>
      <c r="AB3" s="4">
        <v>138382</v>
      </c>
      <c r="AC3" s="4">
        <f t="shared" ref="AC3:AC66" si="8">LN(AB3)</f>
        <v>11.837773255904</v>
      </c>
      <c r="AD3" s="4">
        <v>23184.28</v>
      </c>
      <c r="AE3" s="4">
        <f t="shared" ref="AE3:AE66" si="9">LN(AD3)</f>
        <v>10.0512297417822</v>
      </c>
      <c r="AF3">
        <v>2705.5</v>
      </c>
      <c r="AG3">
        <f t="shared" ref="AG3:AG66" si="10">AF3*6.42</f>
        <v>17369.31</v>
      </c>
      <c r="AH3">
        <v>1952.43</v>
      </c>
      <c r="AI3">
        <f t="shared" ref="AI3:AI66" si="11">AH3*6.42</f>
        <v>12534.6006</v>
      </c>
      <c r="AJ3" s="4">
        <f t="shared" ref="AJ3:AJ66" si="12">SUM(AG3+AI3)/C3</f>
        <v>0.721872398340345</v>
      </c>
      <c r="AK3" s="4">
        <v>60.58</v>
      </c>
      <c r="AL3" s="4">
        <v>2493406</v>
      </c>
      <c r="AM3" s="4">
        <v>2.07</v>
      </c>
      <c r="AN3" s="4">
        <v>11</v>
      </c>
    </row>
    <row r="4" spans="1:40">
      <c r="A4">
        <v>2010</v>
      </c>
      <c r="B4" t="s">
        <v>42</v>
      </c>
      <c r="C4" s="4">
        <v>27722.31</v>
      </c>
      <c r="D4">
        <f t="shared" si="0"/>
        <v>10.2299927831651</v>
      </c>
      <c r="E4" s="4">
        <v>48954100</v>
      </c>
      <c r="F4" s="5">
        <f t="shared" si="1"/>
        <v>17.7063936823709</v>
      </c>
      <c r="G4" s="5">
        <v>226.5</v>
      </c>
      <c r="H4" s="5">
        <f t="shared" si="2"/>
        <v>0.00817031481142805</v>
      </c>
      <c r="I4" s="5">
        <v>101473</v>
      </c>
      <c r="J4" s="5">
        <f t="shared" si="3"/>
        <v>10.1473</v>
      </c>
      <c r="K4" s="5">
        <f t="shared" si="4"/>
        <v>0.000366033710754984</v>
      </c>
      <c r="L4" s="5">
        <v>51454</v>
      </c>
      <c r="M4" s="5">
        <f t="shared" si="5"/>
        <v>1.85605023535196</v>
      </c>
      <c r="N4" s="4">
        <v>1.2</v>
      </c>
      <c r="O4">
        <f t="shared" si="6"/>
        <v>0.182321556793955</v>
      </c>
      <c r="P4" s="4">
        <v>12</v>
      </c>
      <c r="Q4">
        <f t="shared" si="7"/>
        <v>2.484906649788</v>
      </c>
      <c r="R4" s="4">
        <v>65.4</v>
      </c>
      <c r="S4" s="4">
        <v>16.0507</v>
      </c>
      <c r="T4" s="4">
        <v>4268</v>
      </c>
      <c r="U4" s="4">
        <v>98.3</v>
      </c>
      <c r="V4" s="4">
        <v>95.83</v>
      </c>
      <c r="W4" s="4">
        <v>30.4</v>
      </c>
      <c r="X4" s="4">
        <v>394828</v>
      </c>
      <c r="Y4" s="4">
        <v>7.88</v>
      </c>
      <c r="Z4" s="4">
        <v>57.41</v>
      </c>
      <c r="AA4" s="4">
        <v>19.5</v>
      </c>
      <c r="AB4" s="4">
        <v>114643</v>
      </c>
      <c r="AC4" s="4">
        <f t="shared" si="8"/>
        <v>11.6495782310361</v>
      </c>
      <c r="AD4" s="4">
        <v>11451.98</v>
      </c>
      <c r="AE4" s="4">
        <f t="shared" si="9"/>
        <v>9.34591791979664</v>
      </c>
      <c r="AF4">
        <v>1804.65</v>
      </c>
      <c r="AG4">
        <f t="shared" si="10"/>
        <v>11585.853</v>
      </c>
      <c r="AH4">
        <v>729.9485</v>
      </c>
      <c r="AI4">
        <f t="shared" si="11"/>
        <v>4686.26937</v>
      </c>
      <c r="AJ4" s="4">
        <f t="shared" si="12"/>
        <v>0.586968487474529</v>
      </c>
      <c r="AK4" s="4">
        <v>61.62</v>
      </c>
      <c r="AL4" s="4">
        <v>603478</v>
      </c>
      <c r="AM4" s="4">
        <v>1.78</v>
      </c>
      <c r="AN4" s="4">
        <v>10.6</v>
      </c>
    </row>
    <row r="5" spans="1:40">
      <c r="A5">
        <v>2010</v>
      </c>
      <c r="B5" t="s">
        <v>43</v>
      </c>
      <c r="C5" s="4">
        <v>12359.33</v>
      </c>
      <c r="D5">
        <f t="shared" si="0"/>
        <v>9.42216652242268</v>
      </c>
      <c r="E5" s="4">
        <v>20638197</v>
      </c>
      <c r="F5" s="5">
        <f t="shared" si="1"/>
        <v>16.8426541401108</v>
      </c>
      <c r="G5" s="5">
        <v>41.6</v>
      </c>
      <c r="H5" s="5">
        <f t="shared" si="2"/>
        <v>0.00336587824744545</v>
      </c>
      <c r="I5" s="5">
        <v>52865</v>
      </c>
      <c r="J5" s="5">
        <f t="shared" si="3"/>
        <v>5.2865</v>
      </c>
      <c r="K5" s="5">
        <f t="shared" si="4"/>
        <v>0.000427733542190394</v>
      </c>
      <c r="L5" s="5">
        <v>20853</v>
      </c>
      <c r="M5" s="5">
        <f t="shared" si="5"/>
        <v>1.68722738206683</v>
      </c>
      <c r="N5" s="4">
        <v>1.46</v>
      </c>
      <c r="O5">
        <f t="shared" si="6"/>
        <v>0.378436435720245</v>
      </c>
      <c r="P5" s="4">
        <v>5.9</v>
      </c>
      <c r="Q5">
        <f t="shared" si="7"/>
        <v>1.77495235091167</v>
      </c>
      <c r="R5" s="4">
        <v>48.4</v>
      </c>
      <c r="S5" s="4">
        <v>20.8479</v>
      </c>
      <c r="T5" s="4">
        <v>9158</v>
      </c>
      <c r="U5" s="4">
        <v>64.6</v>
      </c>
      <c r="V5" s="4">
        <v>80.62</v>
      </c>
      <c r="W5" s="4">
        <v>47.1</v>
      </c>
      <c r="X5" s="4">
        <v>184700</v>
      </c>
      <c r="Y5" s="4">
        <v>4.73</v>
      </c>
      <c r="Z5" s="4">
        <v>26.06</v>
      </c>
      <c r="AA5" s="4">
        <v>50.2</v>
      </c>
      <c r="AB5" s="4">
        <v>16012</v>
      </c>
      <c r="AC5" s="4">
        <f t="shared" si="8"/>
        <v>9.68109372011246</v>
      </c>
      <c r="AD5" s="4">
        <v>11104.35</v>
      </c>
      <c r="AE5" s="4">
        <f t="shared" si="9"/>
        <v>9.31509220242275</v>
      </c>
      <c r="AF5">
        <v>124.1288</v>
      </c>
      <c r="AG5">
        <f t="shared" si="10"/>
        <v>796.906896</v>
      </c>
      <c r="AH5">
        <v>118.6388</v>
      </c>
      <c r="AI5">
        <f t="shared" si="11"/>
        <v>761.661096</v>
      </c>
      <c r="AJ5" s="4">
        <f t="shared" si="12"/>
        <v>0.126104569746095</v>
      </c>
      <c r="AK5" s="4">
        <v>43.01</v>
      </c>
      <c r="AL5" s="4">
        <v>461470</v>
      </c>
      <c r="AM5" s="4">
        <v>1.32</v>
      </c>
      <c r="AN5" s="4">
        <v>9.7</v>
      </c>
    </row>
    <row r="6" spans="1:40">
      <c r="A6">
        <v>2010</v>
      </c>
      <c r="B6" t="s">
        <v>44</v>
      </c>
      <c r="C6" s="4">
        <v>9451.26</v>
      </c>
      <c r="D6">
        <f t="shared" si="0"/>
        <v>9.15390334493302</v>
      </c>
      <c r="E6" s="4">
        <v>12262400</v>
      </c>
      <c r="F6" s="5">
        <f t="shared" si="1"/>
        <v>16.3220482278786</v>
      </c>
      <c r="G6" s="5">
        <v>24.6</v>
      </c>
      <c r="H6" s="5">
        <f t="shared" si="2"/>
        <v>0.0026028275595</v>
      </c>
      <c r="I6" s="5">
        <v>47807</v>
      </c>
      <c r="J6" s="5">
        <f t="shared" si="3"/>
        <v>4.7807</v>
      </c>
      <c r="K6" s="5">
        <f t="shared" si="4"/>
        <v>0.000505826736329336</v>
      </c>
      <c r="L6" s="5">
        <v>27648</v>
      </c>
      <c r="M6" s="5">
        <f t="shared" si="5"/>
        <v>2.92532424248195</v>
      </c>
      <c r="N6" s="4">
        <v>1.66</v>
      </c>
      <c r="O6">
        <f t="shared" si="6"/>
        <v>0.506817602368452</v>
      </c>
      <c r="P6" s="4">
        <v>6.4</v>
      </c>
      <c r="Q6">
        <f t="shared" si="7"/>
        <v>1.85629799036563</v>
      </c>
      <c r="R6" s="4">
        <v>47.1</v>
      </c>
      <c r="S6" s="4">
        <v>13.8954</v>
      </c>
      <c r="T6" s="4">
        <v>9407</v>
      </c>
      <c r="U6" s="4">
        <v>85.9</v>
      </c>
      <c r="V6" s="4">
        <v>79.94</v>
      </c>
      <c r="W6" s="4">
        <v>36.3</v>
      </c>
      <c r="X6" s="4">
        <v>160661</v>
      </c>
      <c r="Y6" s="4">
        <v>5.99</v>
      </c>
      <c r="Z6" s="4">
        <v>58.32</v>
      </c>
      <c r="AA6" s="4">
        <v>111.6</v>
      </c>
      <c r="AB6" s="4">
        <v>4349</v>
      </c>
      <c r="AC6" s="4">
        <f t="shared" si="8"/>
        <v>8.37770121259764</v>
      </c>
      <c r="AD6" s="4">
        <v>7164.62</v>
      </c>
      <c r="AE6" s="4">
        <f t="shared" si="9"/>
        <v>8.87691030326616</v>
      </c>
      <c r="AF6">
        <v>134.2</v>
      </c>
      <c r="AG6">
        <f t="shared" si="10"/>
        <v>861.564</v>
      </c>
      <c r="AH6">
        <v>80.5048</v>
      </c>
      <c r="AI6">
        <f t="shared" si="11"/>
        <v>516.840816</v>
      </c>
      <c r="AJ6" s="4">
        <f t="shared" si="12"/>
        <v>0.145843497692371</v>
      </c>
      <c r="AK6" s="4">
        <v>44.06</v>
      </c>
      <c r="AL6" s="4">
        <v>230479</v>
      </c>
      <c r="AM6" s="4">
        <v>0.92</v>
      </c>
      <c r="AN6" s="4">
        <v>10.4</v>
      </c>
    </row>
    <row r="7" spans="1:40">
      <c r="A7">
        <v>2010</v>
      </c>
      <c r="B7" t="s">
        <v>45</v>
      </c>
      <c r="C7" s="4">
        <v>15967.61</v>
      </c>
      <c r="D7">
        <f t="shared" si="0"/>
        <v>9.67831757440528</v>
      </c>
      <c r="E7" s="4">
        <v>19189400</v>
      </c>
      <c r="F7" s="5">
        <f t="shared" si="1"/>
        <v>16.7698686012106</v>
      </c>
      <c r="G7" s="5">
        <v>29.2</v>
      </c>
      <c r="H7" s="5">
        <f t="shared" si="2"/>
        <v>0.00182870197856786</v>
      </c>
      <c r="I7" s="5">
        <v>37542</v>
      </c>
      <c r="J7" s="5">
        <f t="shared" si="3"/>
        <v>3.7542</v>
      </c>
      <c r="K7" s="5">
        <f t="shared" si="4"/>
        <v>0.000235113457806146</v>
      </c>
      <c r="L7" s="5">
        <v>26170</v>
      </c>
      <c r="M7" s="5">
        <f t="shared" si="5"/>
        <v>1.6389428349014</v>
      </c>
      <c r="N7" s="4">
        <v>0.92</v>
      </c>
      <c r="O7">
        <f t="shared" si="6"/>
        <v>-0.083381608939051</v>
      </c>
      <c r="P7" s="4">
        <v>27.7</v>
      </c>
      <c r="Q7">
        <f t="shared" si="7"/>
        <v>3.32143241319329</v>
      </c>
      <c r="R7" s="4">
        <v>51.6</v>
      </c>
      <c r="S7" s="4">
        <v>16.6093</v>
      </c>
      <c r="T7" s="4">
        <v>6813</v>
      </c>
      <c r="U7" s="4">
        <v>61.4</v>
      </c>
      <c r="V7" s="4">
        <v>90.69</v>
      </c>
      <c r="W7" s="4">
        <v>29.1</v>
      </c>
      <c r="X7" s="4">
        <v>270775</v>
      </c>
      <c r="Y7" s="4">
        <v>4.99</v>
      </c>
      <c r="Z7" s="4">
        <v>31.14</v>
      </c>
      <c r="AA7" s="4">
        <v>95.9</v>
      </c>
      <c r="AB7" s="4">
        <v>17362</v>
      </c>
      <c r="AC7" s="4">
        <f t="shared" si="8"/>
        <v>9.76203918895175</v>
      </c>
      <c r="AD7" s="4">
        <v>9959.91</v>
      </c>
      <c r="AE7" s="4">
        <f t="shared" si="9"/>
        <v>9.20632331439324</v>
      </c>
      <c r="AF7">
        <v>144.418</v>
      </c>
      <c r="AG7">
        <f t="shared" si="10"/>
        <v>927.16356</v>
      </c>
      <c r="AH7">
        <v>114.9031</v>
      </c>
      <c r="AI7">
        <f t="shared" si="11"/>
        <v>737.677902</v>
      </c>
      <c r="AJ7" s="4">
        <f t="shared" si="12"/>
        <v>0.104263660121959</v>
      </c>
      <c r="AK7" s="4">
        <v>49.7</v>
      </c>
      <c r="AL7" s="4">
        <v>907218</v>
      </c>
      <c r="AM7" s="4">
        <v>1.65</v>
      </c>
      <c r="AN7" s="4">
        <v>10.5</v>
      </c>
    </row>
    <row r="8" spans="1:40">
      <c r="A8">
        <v>2010</v>
      </c>
      <c r="B8" t="s">
        <v>46</v>
      </c>
      <c r="C8" s="4">
        <v>16037.96</v>
      </c>
      <c r="D8">
        <f t="shared" si="0"/>
        <v>9.6827136912873</v>
      </c>
      <c r="E8" s="4">
        <v>18787100</v>
      </c>
      <c r="F8" s="5">
        <f t="shared" si="1"/>
        <v>16.7486810220649</v>
      </c>
      <c r="G8" s="5">
        <v>30.7</v>
      </c>
      <c r="H8" s="5">
        <f t="shared" si="2"/>
        <v>0.00191420854023828</v>
      </c>
      <c r="I8" s="5">
        <v>54261</v>
      </c>
      <c r="J8" s="5">
        <f t="shared" si="3"/>
        <v>5.4261</v>
      </c>
      <c r="K8" s="5">
        <f t="shared" si="4"/>
        <v>0.000338328565478402</v>
      </c>
      <c r="L8" s="5">
        <v>14802</v>
      </c>
      <c r="M8" s="5">
        <f t="shared" si="5"/>
        <v>0.92293533591554</v>
      </c>
      <c r="N8" s="4">
        <v>0.66</v>
      </c>
      <c r="O8">
        <f t="shared" si="6"/>
        <v>-0.415515443961666</v>
      </c>
      <c r="P8" s="4">
        <v>13.8</v>
      </c>
      <c r="Q8">
        <f t="shared" si="7"/>
        <v>2.62466859216316</v>
      </c>
      <c r="R8" s="4">
        <v>62.7</v>
      </c>
      <c r="S8" s="4">
        <v>21.266</v>
      </c>
      <c r="T8" s="4">
        <v>5773</v>
      </c>
      <c r="U8" s="4">
        <v>79</v>
      </c>
      <c r="V8" s="4">
        <v>87.38</v>
      </c>
      <c r="W8" s="4">
        <v>62.9</v>
      </c>
      <c r="X8" s="4">
        <v>268110</v>
      </c>
      <c r="Y8" s="4">
        <v>5.79</v>
      </c>
      <c r="Z8" s="4">
        <v>44.76</v>
      </c>
      <c r="AA8" s="4">
        <v>124.5</v>
      </c>
      <c r="AB8" s="4">
        <v>13873</v>
      </c>
      <c r="AC8" s="4">
        <f t="shared" si="8"/>
        <v>9.53769978408073</v>
      </c>
      <c r="AD8" s="4">
        <v>9821.06</v>
      </c>
      <c r="AE8" s="4">
        <f t="shared" si="9"/>
        <v>9.19228433849661</v>
      </c>
      <c r="AF8">
        <v>79.5487</v>
      </c>
      <c r="AG8">
        <f t="shared" si="10"/>
        <v>510.702654</v>
      </c>
      <c r="AH8">
        <v>67.3399</v>
      </c>
      <c r="AI8">
        <f t="shared" si="11"/>
        <v>432.322158</v>
      </c>
      <c r="AJ8" s="4">
        <f t="shared" si="12"/>
        <v>0.0587995488204235</v>
      </c>
      <c r="AK8" s="4">
        <v>43.3</v>
      </c>
      <c r="AL8" s="4">
        <v>400940</v>
      </c>
      <c r="AM8" s="4">
        <v>1.16</v>
      </c>
      <c r="AN8" s="4">
        <v>10.7</v>
      </c>
    </row>
    <row r="9" spans="1:40">
      <c r="A9">
        <v>2010</v>
      </c>
      <c r="B9" t="s">
        <v>47</v>
      </c>
      <c r="C9" s="4">
        <v>7925.58</v>
      </c>
      <c r="D9">
        <f t="shared" si="0"/>
        <v>8.97785078218738</v>
      </c>
      <c r="E9" s="4">
        <v>29751187</v>
      </c>
      <c r="F9" s="5">
        <f t="shared" si="1"/>
        <v>17.2083795883196</v>
      </c>
      <c r="G9" s="5">
        <v>43.9</v>
      </c>
      <c r="H9" s="5">
        <f t="shared" si="2"/>
        <v>0.00553902679677702</v>
      </c>
      <c r="I9" s="5">
        <v>37726</v>
      </c>
      <c r="J9" s="5">
        <f t="shared" si="3"/>
        <v>3.7726</v>
      </c>
      <c r="K9" s="5">
        <f t="shared" si="4"/>
        <v>0.000476003018075649</v>
      </c>
      <c r="L9" s="5">
        <v>37812</v>
      </c>
      <c r="M9" s="5">
        <f t="shared" si="5"/>
        <v>4.770881121634</v>
      </c>
      <c r="N9" s="4">
        <v>2.22</v>
      </c>
      <c r="O9">
        <f t="shared" si="6"/>
        <v>0.797507195884188</v>
      </c>
      <c r="P9" s="4">
        <v>7.8</v>
      </c>
      <c r="Q9">
        <f t="shared" si="7"/>
        <v>2.05412373369555</v>
      </c>
      <c r="R9" s="4">
        <v>57.3</v>
      </c>
      <c r="S9" s="4">
        <v>10.2132</v>
      </c>
      <c r="T9" s="4">
        <v>2837</v>
      </c>
      <c r="U9" s="4">
        <v>98.8</v>
      </c>
      <c r="V9" s="4">
        <v>80.2</v>
      </c>
      <c r="W9" s="4">
        <v>18.6</v>
      </c>
      <c r="X9" s="4">
        <v>128113</v>
      </c>
      <c r="Y9" s="4">
        <v>0.52</v>
      </c>
      <c r="Z9" s="4">
        <v>34.85</v>
      </c>
      <c r="AA9" s="4">
        <v>82.8</v>
      </c>
      <c r="AB9" s="4">
        <v>12080</v>
      </c>
      <c r="AC9" s="4">
        <f t="shared" si="8"/>
        <v>9.39930647148881</v>
      </c>
      <c r="AD9" s="4">
        <v>6934.8</v>
      </c>
      <c r="AE9" s="4">
        <f t="shared" si="9"/>
        <v>8.84430749311173</v>
      </c>
      <c r="AF9">
        <v>74.9</v>
      </c>
      <c r="AG9">
        <f t="shared" si="10"/>
        <v>480.858</v>
      </c>
      <c r="AH9">
        <v>49.3759</v>
      </c>
      <c r="AI9">
        <f t="shared" si="11"/>
        <v>316.993278</v>
      </c>
      <c r="AJ9" s="4">
        <f t="shared" si="12"/>
        <v>0.100667872635189</v>
      </c>
      <c r="AK9" s="4">
        <v>53.02</v>
      </c>
      <c r="AL9" s="4">
        <v>794410</v>
      </c>
      <c r="AM9" s="4">
        <v>1.27</v>
      </c>
      <c r="AN9" s="4">
        <v>10.1</v>
      </c>
    </row>
    <row r="10" spans="1:40">
      <c r="A10">
        <v>2010</v>
      </c>
      <c r="B10" t="s">
        <v>48</v>
      </c>
      <c r="C10" s="4">
        <v>17185.48</v>
      </c>
      <c r="D10">
        <f t="shared" si="0"/>
        <v>9.75182012022933</v>
      </c>
      <c r="E10" s="4">
        <v>15616700</v>
      </c>
      <c r="F10" s="5">
        <f t="shared" si="1"/>
        <v>16.56385141245</v>
      </c>
      <c r="G10" s="5">
        <v>37.5</v>
      </c>
      <c r="H10" s="5">
        <f t="shared" si="2"/>
        <v>0.00218207463509893</v>
      </c>
      <c r="I10" s="5">
        <v>58567</v>
      </c>
      <c r="J10" s="5">
        <f t="shared" si="3"/>
        <v>5.8567</v>
      </c>
      <c r="K10" s="5">
        <f t="shared" si="4"/>
        <v>0.000340793507076904</v>
      </c>
      <c r="L10" s="5">
        <v>11607</v>
      </c>
      <c r="M10" s="5">
        <f t="shared" si="5"/>
        <v>0.675395741055822</v>
      </c>
      <c r="N10" s="4">
        <v>0.52</v>
      </c>
      <c r="O10">
        <f t="shared" si="6"/>
        <v>-0.653926467406664</v>
      </c>
      <c r="P10" s="4">
        <v>7.2</v>
      </c>
      <c r="Q10">
        <f t="shared" si="7"/>
        <v>1.97408102602201</v>
      </c>
      <c r="R10" s="4">
        <v>93.8</v>
      </c>
      <c r="S10" s="4">
        <v>24.053</v>
      </c>
      <c r="T10" s="4">
        <v>11239</v>
      </c>
      <c r="U10" s="4">
        <v>86.9</v>
      </c>
      <c r="V10" s="4">
        <v>87.78</v>
      </c>
      <c r="W10" s="4">
        <v>25.9651</v>
      </c>
      <c r="X10" s="4">
        <v>256095</v>
      </c>
      <c r="Y10" s="4">
        <v>1.98</v>
      </c>
      <c r="Z10" s="4">
        <v>34.31</v>
      </c>
      <c r="AA10" s="4">
        <v>890.4</v>
      </c>
      <c r="AB10" s="4">
        <v>32212</v>
      </c>
      <c r="AC10" s="4">
        <f t="shared" si="8"/>
        <v>10.3800943329154</v>
      </c>
      <c r="AD10" s="4">
        <v>12552.58</v>
      </c>
      <c r="AE10" s="4">
        <f t="shared" si="9"/>
        <v>9.43768150112098</v>
      </c>
      <c r="AF10">
        <v>188.4064</v>
      </c>
      <c r="AG10">
        <f t="shared" si="10"/>
        <v>1209.569088</v>
      </c>
      <c r="AH10">
        <v>138.6322</v>
      </c>
      <c r="AI10">
        <f t="shared" si="11"/>
        <v>890.018724</v>
      </c>
      <c r="AJ10" s="4">
        <f t="shared" si="12"/>
        <v>0.122172194899415</v>
      </c>
      <c r="AK10" s="4">
        <v>40.18</v>
      </c>
      <c r="AL10" s="4">
        <v>547393</v>
      </c>
      <c r="AM10" s="4">
        <v>1.54</v>
      </c>
      <c r="AN10" s="4">
        <v>9.7</v>
      </c>
    </row>
    <row r="11" spans="1:40">
      <c r="A11">
        <v>2010</v>
      </c>
      <c r="B11" t="s">
        <v>49</v>
      </c>
      <c r="C11" s="4">
        <v>4602.16</v>
      </c>
      <c r="D11">
        <f t="shared" si="0"/>
        <v>8.43428103748333</v>
      </c>
      <c r="E11" s="4">
        <v>9695700</v>
      </c>
      <c r="F11" s="5">
        <f t="shared" si="1"/>
        <v>16.0871930462185</v>
      </c>
      <c r="G11" s="5">
        <v>16.5</v>
      </c>
      <c r="H11" s="5">
        <f t="shared" si="2"/>
        <v>0.00358527300224243</v>
      </c>
      <c r="I11" s="5">
        <v>45304</v>
      </c>
      <c r="J11" s="5">
        <f t="shared" si="3"/>
        <v>4.5304</v>
      </c>
      <c r="K11" s="5">
        <f t="shared" si="4"/>
        <v>0.000984407321779338</v>
      </c>
      <c r="L11" s="5">
        <v>141</v>
      </c>
      <c r="M11" s="5">
        <f t="shared" si="5"/>
        <v>0.030637787473708</v>
      </c>
      <c r="N11" s="4">
        <v>0.65</v>
      </c>
      <c r="O11">
        <f t="shared" si="6"/>
        <v>-0.430782916092454</v>
      </c>
      <c r="P11" s="4">
        <v>6.8</v>
      </c>
      <c r="Q11">
        <f t="shared" si="7"/>
        <v>1.91692261218206</v>
      </c>
      <c r="R11" s="4">
        <v>63.8</v>
      </c>
      <c r="S11" s="4">
        <v>6.6004</v>
      </c>
      <c r="T11" s="4">
        <v>8188</v>
      </c>
      <c r="U11" s="4">
        <v>90.6</v>
      </c>
      <c r="V11" s="4">
        <v>60.66</v>
      </c>
      <c r="W11" s="4">
        <v>11.3184</v>
      </c>
      <c r="X11" s="4">
        <v>60823</v>
      </c>
      <c r="Y11" s="4">
        <v>0.45</v>
      </c>
      <c r="Z11" s="4">
        <v>31.61</v>
      </c>
      <c r="AA11" s="4">
        <v>95.2</v>
      </c>
      <c r="AB11" s="4">
        <v>3086</v>
      </c>
      <c r="AC11" s="4">
        <f t="shared" si="8"/>
        <v>8.03463103292311</v>
      </c>
      <c r="AD11" s="4">
        <v>2945.78</v>
      </c>
      <c r="AE11" s="4">
        <f t="shared" si="9"/>
        <v>7.98812891670522</v>
      </c>
      <c r="AF11">
        <v>19.2</v>
      </c>
      <c r="AG11">
        <f t="shared" si="10"/>
        <v>123.264</v>
      </c>
      <c r="AH11">
        <v>12.2662</v>
      </c>
      <c r="AI11">
        <f t="shared" si="11"/>
        <v>78.749004</v>
      </c>
      <c r="AJ11" s="4">
        <f t="shared" si="12"/>
        <v>0.0438952587480661</v>
      </c>
      <c r="AK11" s="4">
        <v>33.81</v>
      </c>
      <c r="AL11" s="4">
        <v>77191</v>
      </c>
      <c r="AM11" s="4">
        <v>0.65</v>
      </c>
      <c r="AN11" s="4">
        <v>9</v>
      </c>
    </row>
    <row r="12" spans="1:40">
      <c r="A12">
        <v>2010</v>
      </c>
      <c r="B12" t="s">
        <v>50</v>
      </c>
      <c r="C12" s="4">
        <v>7224.18</v>
      </c>
      <c r="D12">
        <f t="shared" si="0"/>
        <v>8.88518901172992</v>
      </c>
      <c r="E12" s="4">
        <v>18093000</v>
      </c>
      <c r="F12" s="5">
        <f t="shared" si="1"/>
        <v>16.7110356811012</v>
      </c>
      <c r="G12" s="5">
        <v>36.1</v>
      </c>
      <c r="H12" s="5">
        <f t="shared" si="2"/>
        <v>0.00499710693808848</v>
      </c>
      <c r="I12" s="5">
        <v>29214</v>
      </c>
      <c r="J12" s="5">
        <f t="shared" si="3"/>
        <v>2.9214</v>
      </c>
      <c r="K12" s="5">
        <f t="shared" si="4"/>
        <v>0.000404391917144922</v>
      </c>
      <c r="L12" s="5">
        <v>8998</v>
      </c>
      <c r="M12" s="5">
        <f t="shared" si="5"/>
        <v>1.24553928611967</v>
      </c>
      <c r="N12" s="4">
        <v>1.47</v>
      </c>
      <c r="O12">
        <f t="shared" si="6"/>
        <v>0.385262400790645</v>
      </c>
      <c r="P12" s="4">
        <v>10.6</v>
      </c>
      <c r="Q12">
        <f t="shared" si="7"/>
        <v>2.36085400111802</v>
      </c>
      <c r="R12" s="4">
        <v>44</v>
      </c>
      <c r="S12" s="4">
        <v>5.4905</v>
      </c>
      <c r="T12" s="4">
        <v>9392</v>
      </c>
      <c r="U12" s="4">
        <v>88.3</v>
      </c>
      <c r="V12" s="4">
        <v>68.54</v>
      </c>
      <c r="W12" s="4">
        <v>8.9154</v>
      </c>
      <c r="X12" s="4">
        <v>91992</v>
      </c>
      <c r="Y12" s="4">
        <v>0.61</v>
      </c>
      <c r="Z12" s="4">
        <v>47.5</v>
      </c>
      <c r="AA12" s="4">
        <v>298.8</v>
      </c>
      <c r="AB12" s="4">
        <v>3823</v>
      </c>
      <c r="AC12" s="4">
        <f t="shared" si="8"/>
        <v>8.24879073369641</v>
      </c>
      <c r="AD12" s="4">
        <v>5528.71</v>
      </c>
      <c r="AE12" s="4">
        <f t="shared" si="9"/>
        <v>8.61770979424793</v>
      </c>
      <c r="AF12">
        <v>76.06</v>
      </c>
      <c r="AG12">
        <f t="shared" si="10"/>
        <v>488.3052</v>
      </c>
      <c r="AH12">
        <v>57.62</v>
      </c>
      <c r="AI12">
        <f t="shared" si="11"/>
        <v>369.9204</v>
      </c>
      <c r="AJ12" s="4">
        <f t="shared" si="12"/>
        <v>0.11879903324668</v>
      </c>
      <c r="AK12" s="4">
        <v>34.7</v>
      </c>
      <c r="AL12" s="4">
        <v>108827</v>
      </c>
      <c r="AM12" s="4">
        <v>0.61</v>
      </c>
      <c r="AN12" s="4">
        <v>9.1</v>
      </c>
    </row>
    <row r="13" spans="1:40">
      <c r="A13" s="3">
        <v>2011</v>
      </c>
      <c r="B13" t="s">
        <v>40</v>
      </c>
      <c r="C13" s="4">
        <v>19195.69</v>
      </c>
      <c r="D13">
        <f t="shared" si="0"/>
        <v>9.86244105364999</v>
      </c>
      <c r="E13" s="5">
        <v>34298300</v>
      </c>
      <c r="F13" s="5">
        <f t="shared" si="1"/>
        <v>17.3506063482257</v>
      </c>
      <c r="G13" s="5">
        <v>69.5</v>
      </c>
      <c r="H13" s="5">
        <f t="shared" si="2"/>
        <v>0.00362060441692901</v>
      </c>
      <c r="I13" s="5">
        <v>23573</v>
      </c>
      <c r="J13" s="5">
        <f t="shared" si="3"/>
        <v>2.3573</v>
      </c>
      <c r="K13" s="5">
        <f t="shared" si="4"/>
        <v>0.000122803608518371</v>
      </c>
      <c r="L13" s="5">
        <v>32431</v>
      </c>
      <c r="M13" s="5">
        <f t="shared" si="5"/>
        <v>1.68949383950251</v>
      </c>
      <c r="N13" s="4">
        <v>0.75</v>
      </c>
      <c r="O13">
        <f t="shared" si="6"/>
        <v>-0.287682072451781</v>
      </c>
      <c r="P13" s="4">
        <v>6.4</v>
      </c>
      <c r="Q13">
        <f t="shared" si="7"/>
        <v>1.85629799036563</v>
      </c>
      <c r="R13" s="4">
        <v>24.01</v>
      </c>
      <c r="S13" s="4">
        <v>43.54</v>
      </c>
      <c r="T13" s="4">
        <v>2442.2</v>
      </c>
      <c r="U13" s="4">
        <v>61</v>
      </c>
      <c r="V13" s="4">
        <v>96.56</v>
      </c>
      <c r="W13" s="4">
        <v>8.9828404</v>
      </c>
      <c r="X13" s="4">
        <v>214155</v>
      </c>
      <c r="Y13" s="4">
        <v>53.68</v>
      </c>
      <c r="Z13" s="4">
        <v>9.4</v>
      </c>
      <c r="AA13" s="4">
        <v>9.4</v>
      </c>
      <c r="AB13" s="4">
        <v>47960</v>
      </c>
      <c r="AC13" s="4">
        <f t="shared" si="8"/>
        <v>10.7781226091414</v>
      </c>
      <c r="AD13" s="4">
        <v>5067.09</v>
      </c>
      <c r="AE13" s="4">
        <f t="shared" si="9"/>
        <v>8.53052196730751</v>
      </c>
      <c r="AF13">
        <v>2097.89</v>
      </c>
      <c r="AG13">
        <f t="shared" si="10"/>
        <v>13468.4538</v>
      </c>
      <c r="AH13">
        <v>2276.47</v>
      </c>
      <c r="AI13">
        <f t="shared" si="11"/>
        <v>14614.9374</v>
      </c>
      <c r="AJ13" s="4">
        <f t="shared" si="12"/>
        <v>1.46300503915202</v>
      </c>
      <c r="AK13" s="4">
        <v>89.3</v>
      </c>
      <c r="AL13" s="4">
        <v>4807491</v>
      </c>
      <c r="AM13" s="4">
        <v>3.11</v>
      </c>
      <c r="AN13" s="4">
        <v>13</v>
      </c>
    </row>
    <row r="14" spans="1:40">
      <c r="A14">
        <v>2011</v>
      </c>
      <c r="B14" t="s">
        <v>41</v>
      </c>
      <c r="C14" s="4">
        <v>49110.27</v>
      </c>
      <c r="D14">
        <f t="shared" si="0"/>
        <v>10.8018234568801</v>
      </c>
      <c r="E14" s="4">
        <v>141198500</v>
      </c>
      <c r="F14" s="5">
        <f t="shared" si="1"/>
        <v>18.7656772597375</v>
      </c>
      <c r="G14" s="5">
        <v>194.2</v>
      </c>
      <c r="H14" s="5">
        <f t="shared" si="2"/>
        <v>0.00395436636776788</v>
      </c>
      <c r="I14" s="5">
        <v>202594</v>
      </c>
      <c r="J14" s="5">
        <f t="shared" si="3"/>
        <v>20.2594</v>
      </c>
      <c r="K14" s="5">
        <f t="shared" si="4"/>
        <v>0.000412528784712444</v>
      </c>
      <c r="L14" s="5">
        <v>114773</v>
      </c>
      <c r="M14" s="5">
        <f t="shared" si="5"/>
        <v>2.33704681322257</v>
      </c>
      <c r="N14" s="4">
        <v>1.17</v>
      </c>
      <c r="O14">
        <f t="shared" si="6"/>
        <v>0.157003748809665</v>
      </c>
      <c r="P14" s="4">
        <v>31</v>
      </c>
      <c r="Q14">
        <f t="shared" si="7"/>
        <v>3.43398720448515</v>
      </c>
      <c r="R14" s="4">
        <v>105.38</v>
      </c>
      <c r="S14" s="4">
        <v>153.57</v>
      </c>
      <c r="T14" s="4">
        <v>10475.5</v>
      </c>
      <c r="U14" s="4">
        <v>93.8</v>
      </c>
      <c r="V14" s="4">
        <v>95.55</v>
      </c>
      <c r="W14" s="4">
        <v>52.73544749</v>
      </c>
      <c r="X14" s="4">
        <v>592774</v>
      </c>
      <c r="Y14" s="4">
        <v>16.32</v>
      </c>
      <c r="Z14" s="4">
        <v>10.4</v>
      </c>
      <c r="AA14" s="4">
        <v>56.5</v>
      </c>
      <c r="AB14" s="4">
        <v>199814</v>
      </c>
      <c r="AC14" s="4">
        <f t="shared" si="8"/>
        <v>12.2051422128119</v>
      </c>
      <c r="AD14" s="4">
        <v>26314.6</v>
      </c>
      <c r="AE14" s="4">
        <f t="shared" si="9"/>
        <v>10.1778791972163</v>
      </c>
      <c r="AF14">
        <v>3126.2305</v>
      </c>
      <c r="AG14">
        <f t="shared" si="10"/>
        <v>20070.39981</v>
      </c>
      <c r="AH14">
        <v>2271.36</v>
      </c>
      <c r="AI14">
        <f t="shared" si="11"/>
        <v>14582.1312</v>
      </c>
      <c r="AJ14" s="4">
        <f t="shared" si="12"/>
        <v>0.705606607538505</v>
      </c>
      <c r="AK14" s="4">
        <v>61.9</v>
      </c>
      <c r="AL14" s="4">
        <v>3334316</v>
      </c>
      <c r="AM14" s="4">
        <v>2.17</v>
      </c>
      <c r="AN14" s="4">
        <v>11.3</v>
      </c>
    </row>
    <row r="15" spans="1:40">
      <c r="A15">
        <v>2011</v>
      </c>
      <c r="B15" t="s">
        <v>42</v>
      </c>
      <c r="C15" s="4">
        <v>32318.85</v>
      </c>
      <c r="D15">
        <f t="shared" si="0"/>
        <v>10.3834059303188</v>
      </c>
      <c r="E15" s="4">
        <v>59250000</v>
      </c>
      <c r="F15" s="5">
        <f t="shared" si="1"/>
        <v>17.8972763379795</v>
      </c>
      <c r="G15" s="5">
        <v>87.6</v>
      </c>
      <c r="H15" s="5">
        <f t="shared" si="2"/>
        <v>0.00271049248348874</v>
      </c>
      <c r="I15" s="5">
        <v>100772</v>
      </c>
      <c r="J15" s="5">
        <f t="shared" si="3"/>
        <v>10.0772</v>
      </c>
      <c r="K15" s="5">
        <f t="shared" si="4"/>
        <v>0.000311805649025259</v>
      </c>
      <c r="L15" s="5">
        <v>55244</v>
      </c>
      <c r="M15" s="5">
        <f t="shared" si="5"/>
        <v>1.70934299951886</v>
      </c>
      <c r="N15" s="4">
        <v>0.74</v>
      </c>
      <c r="O15">
        <f t="shared" si="6"/>
        <v>-0.301105092783922</v>
      </c>
      <c r="P15" s="4">
        <v>17.8</v>
      </c>
      <c r="Q15">
        <f t="shared" si="7"/>
        <v>2.87919845729804</v>
      </c>
      <c r="R15" s="4">
        <v>66.2</v>
      </c>
      <c r="S15" s="4">
        <v>85.91</v>
      </c>
      <c r="T15" s="4">
        <v>4445.75</v>
      </c>
      <c r="U15" s="4">
        <v>96.4</v>
      </c>
      <c r="V15" s="4">
        <v>95.83</v>
      </c>
      <c r="W15" s="4">
        <v>32.33200358</v>
      </c>
      <c r="X15" s="4">
        <v>420134</v>
      </c>
      <c r="Y15" s="4">
        <v>7.88</v>
      </c>
      <c r="Z15" s="4">
        <v>57.4</v>
      </c>
      <c r="AA15" s="4">
        <v>19.7</v>
      </c>
      <c r="AB15" s="4">
        <v>130190</v>
      </c>
      <c r="AC15" s="4">
        <f t="shared" si="8"/>
        <v>11.7767502008914</v>
      </c>
      <c r="AD15" s="4">
        <v>14077.25</v>
      </c>
      <c r="AE15" s="4">
        <f t="shared" si="9"/>
        <v>9.55231529813606</v>
      </c>
      <c r="AF15">
        <v>2163.49</v>
      </c>
      <c r="AG15">
        <f t="shared" si="10"/>
        <v>13889.6058</v>
      </c>
      <c r="AH15">
        <v>224.5</v>
      </c>
      <c r="AI15">
        <f t="shared" si="11"/>
        <v>1441.29</v>
      </c>
      <c r="AJ15" s="4">
        <f t="shared" si="12"/>
        <v>0.474363902180925</v>
      </c>
      <c r="AK15" s="4">
        <v>62.3</v>
      </c>
      <c r="AL15" s="4">
        <v>718968</v>
      </c>
      <c r="AM15" s="4">
        <v>1.85</v>
      </c>
      <c r="AN15" s="4">
        <v>11.2</v>
      </c>
    </row>
    <row r="16" spans="1:40">
      <c r="A16">
        <v>2011</v>
      </c>
      <c r="B16" t="s">
        <v>43</v>
      </c>
      <c r="C16" s="4">
        <v>15300.65</v>
      </c>
      <c r="D16">
        <f t="shared" si="0"/>
        <v>9.63565059013825</v>
      </c>
      <c r="E16" s="4">
        <v>26330221</v>
      </c>
      <c r="F16" s="5">
        <f t="shared" si="1"/>
        <v>17.0862279249048</v>
      </c>
      <c r="G16" s="5">
        <v>47.2</v>
      </c>
      <c r="H16" s="5">
        <f t="shared" si="2"/>
        <v>0.00308483626512599</v>
      </c>
      <c r="I16" s="5">
        <v>49241</v>
      </c>
      <c r="J16" s="5">
        <f t="shared" si="3"/>
        <v>4.9241</v>
      </c>
      <c r="K16" s="5">
        <f t="shared" si="4"/>
        <v>0.000321822929091248</v>
      </c>
      <c r="L16" s="5">
        <v>30580</v>
      </c>
      <c r="M16" s="5">
        <f t="shared" si="5"/>
        <v>1.99860790227866</v>
      </c>
      <c r="N16" s="4">
        <v>1.75</v>
      </c>
      <c r="O16">
        <f t="shared" si="6"/>
        <v>0.559615787935423</v>
      </c>
      <c r="P16" s="4">
        <v>9.3</v>
      </c>
      <c r="Q16">
        <f t="shared" si="7"/>
        <v>2.23001440015921</v>
      </c>
      <c r="R16" s="4">
        <v>52.95</v>
      </c>
      <c r="S16" s="4">
        <v>95.91</v>
      </c>
      <c r="T16" s="4">
        <v>11473.25</v>
      </c>
      <c r="U16" s="4">
        <v>87</v>
      </c>
      <c r="V16" s="4">
        <v>83.34</v>
      </c>
      <c r="W16" s="4">
        <v>45.2223972</v>
      </c>
      <c r="X16" s="4">
        <v>243265</v>
      </c>
      <c r="Y16" s="4">
        <v>4.73</v>
      </c>
      <c r="Z16" s="4">
        <v>26</v>
      </c>
      <c r="AA16" s="4">
        <v>52.5</v>
      </c>
      <c r="AB16" s="4">
        <v>32681</v>
      </c>
      <c r="AC16" s="4">
        <f t="shared" si="8"/>
        <v>10.394549148261</v>
      </c>
      <c r="AD16" s="4">
        <v>12147.77</v>
      </c>
      <c r="AE16" s="4">
        <f t="shared" si="9"/>
        <v>9.40490089282868</v>
      </c>
      <c r="AF16">
        <v>170.84</v>
      </c>
      <c r="AG16">
        <f t="shared" si="10"/>
        <v>1096.7928</v>
      </c>
      <c r="AH16">
        <v>142.6</v>
      </c>
      <c r="AI16">
        <f t="shared" si="11"/>
        <v>915.492</v>
      </c>
      <c r="AJ16" s="4">
        <f t="shared" si="12"/>
        <v>0.13151629505936</v>
      </c>
      <c r="AK16" s="4">
        <v>44.8</v>
      </c>
      <c r="AL16" s="4">
        <v>650337</v>
      </c>
      <c r="AM16" s="4">
        <v>1.4</v>
      </c>
      <c r="AN16" s="4">
        <v>10.2</v>
      </c>
    </row>
    <row r="17" spans="1:40">
      <c r="A17">
        <v>2011</v>
      </c>
      <c r="B17" t="s">
        <v>44</v>
      </c>
      <c r="C17" s="4">
        <v>11702.82</v>
      </c>
      <c r="D17">
        <f t="shared" si="0"/>
        <v>9.36758511738486</v>
      </c>
      <c r="E17" s="4">
        <v>16450001</v>
      </c>
      <c r="F17" s="5">
        <f t="shared" si="1"/>
        <v>16.6158360959659</v>
      </c>
      <c r="G17" s="5">
        <v>45.4</v>
      </c>
      <c r="H17" s="5">
        <f t="shared" si="2"/>
        <v>0.00387940684382055</v>
      </c>
      <c r="I17" s="5">
        <v>64003</v>
      </c>
      <c r="J17" s="5">
        <f t="shared" si="3"/>
        <v>6.4003</v>
      </c>
      <c r="K17" s="5">
        <f t="shared" si="4"/>
        <v>0.00054690237053975</v>
      </c>
      <c r="L17" s="5">
        <v>13633</v>
      </c>
      <c r="M17" s="5">
        <f t="shared" si="5"/>
        <v>1.16493289651554</v>
      </c>
      <c r="N17" s="4">
        <v>2.06</v>
      </c>
      <c r="O17">
        <f t="shared" si="6"/>
        <v>0.72270598280149</v>
      </c>
      <c r="P17" s="4">
        <v>6.6</v>
      </c>
      <c r="Q17">
        <f t="shared" si="7"/>
        <v>1.88706964903238</v>
      </c>
      <c r="R17" s="4">
        <v>58.41</v>
      </c>
      <c r="S17" s="4">
        <v>61.23</v>
      </c>
      <c r="T17" s="4">
        <v>11372.43</v>
      </c>
      <c r="U17" s="4">
        <v>88.3</v>
      </c>
      <c r="V17" s="4">
        <v>82.53</v>
      </c>
      <c r="W17" s="4">
        <v>39.60378447</v>
      </c>
      <c r="X17" s="4">
        <v>194432</v>
      </c>
      <c r="Y17" s="4">
        <v>5.99</v>
      </c>
      <c r="Z17" s="4">
        <v>58.3</v>
      </c>
      <c r="AA17" s="4">
        <v>119.1</v>
      </c>
      <c r="AB17" s="4">
        <v>5550</v>
      </c>
      <c r="AC17" s="4">
        <f t="shared" si="8"/>
        <v>8.62155320674048</v>
      </c>
      <c r="AD17" s="4">
        <v>8737.6</v>
      </c>
      <c r="AE17" s="4">
        <f t="shared" si="9"/>
        <v>9.07539083139789</v>
      </c>
      <c r="AF17">
        <v>218.81209</v>
      </c>
      <c r="AG17">
        <f t="shared" si="10"/>
        <v>1404.7736178</v>
      </c>
      <c r="AH17">
        <v>96.74979</v>
      </c>
      <c r="AI17">
        <f t="shared" si="11"/>
        <v>621.1336518</v>
      </c>
      <c r="AJ17" s="4">
        <f t="shared" si="12"/>
        <v>0.173112742877358</v>
      </c>
      <c r="AK17" s="4">
        <v>45.7</v>
      </c>
      <c r="AL17" s="4">
        <v>341861</v>
      </c>
      <c r="AM17" s="4">
        <v>0.83</v>
      </c>
      <c r="AN17" s="4">
        <v>10.8</v>
      </c>
    </row>
    <row r="18" spans="1:40">
      <c r="A18">
        <v>2011</v>
      </c>
      <c r="B18" t="s">
        <v>45</v>
      </c>
      <c r="C18" s="4">
        <v>19632.26</v>
      </c>
      <c r="D18">
        <f t="shared" si="0"/>
        <v>9.88492941054678</v>
      </c>
      <c r="E18" s="4">
        <v>26398100</v>
      </c>
      <c r="F18" s="5">
        <f t="shared" si="1"/>
        <v>17.0888025958296</v>
      </c>
      <c r="G18" s="5">
        <v>53.1</v>
      </c>
      <c r="H18" s="5">
        <f t="shared" si="2"/>
        <v>0.0027047319055473</v>
      </c>
      <c r="I18" s="5">
        <v>42255</v>
      </c>
      <c r="J18" s="5">
        <f t="shared" si="3"/>
        <v>4.2255</v>
      </c>
      <c r="K18" s="5">
        <f t="shared" si="4"/>
        <v>0.00021523247960245</v>
      </c>
      <c r="L18" s="5">
        <v>43210</v>
      </c>
      <c r="M18" s="5">
        <f t="shared" si="5"/>
        <v>2.20096922106777</v>
      </c>
      <c r="N18" s="4">
        <v>1.32</v>
      </c>
      <c r="O18">
        <f t="shared" si="6"/>
        <v>0.27763173659828</v>
      </c>
      <c r="P18" s="4">
        <v>9.3</v>
      </c>
      <c r="Q18">
        <f t="shared" si="7"/>
        <v>2.23001440015921</v>
      </c>
      <c r="R18" s="4">
        <v>66.56</v>
      </c>
      <c r="S18" s="4">
        <v>66.96</v>
      </c>
      <c r="T18" s="4">
        <v>7595.79</v>
      </c>
      <c r="U18" s="4">
        <v>61</v>
      </c>
      <c r="V18" s="4">
        <v>90.67</v>
      </c>
      <c r="W18" s="4">
        <v>34.61497972</v>
      </c>
      <c r="X18" s="4">
        <v>293064</v>
      </c>
      <c r="Y18" s="4">
        <v>4.99</v>
      </c>
      <c r="Z18" s="4">
        <v>31.1</v>
      </c>
      <c r="AA18" s="4">
        <v>95.9</v>
      </c>
      <c r="AB18" s="4">
        <v>19035</v>
      </c>
      <c r="AC18" s="4">
        <f t="shared" si="8"/>
        <v>9.8540346688166</v>
      </c>
      <c r="AD18" s="4">
        <v>12195</v>
      </c>
      <c r="AE18" s="4">
        <f t="shared" si="9"/>
        <v>9.40878131065002</v>
      </c>
      <c r="AF18">
        <v>195.346</v>
      </c>
      <c r="AG18">
        <f t="shared" si="10"/>
        <v>1254.12132</v>
      </c>
      <c r="AH18">
        <v>140.5233</v>
      </c>
      <c r="AI18">
        <f t="shared" si="11"/>
        <v>902.159586</v>
      </c>
      <c r="AJ18" s="4">
        <f t="shared" si="12"/>
        <v>0.109833554873458</v>
      </c>
      <c r="AK18" s="4">
        <v>51.83</v>
      </c>
      <c r="AL18" s="4">
        <v>1256876</v>
      </c>
      <c r="AM18" s="4">
        <v>1.65</v>
      </c>
      <c r="AN18" s="4">
        <v>11.3</v>
      </c>
    </row>
    <row r="19" spans="1:40">
      <c r="A19">
        <v>2011</v>
      </c>
      <c r="B19" t="s">
        <v>46</v>
      </c>
      <c r="C19" s="4">
        <v>19669.56</v>
      </c>
      <c r="D19">
        <f t="shared" si="0"/>
        <v>9.88682754204293</v>
      </c>
      <c r="E19" s="4">
        <v>25234900</v>
      </c>
      <c r="F19" s="5">
        <f t="shared" si="1"/>
        <v>17.0437385149985</v>
      </c>
      <c r="G19" s="5">
        <v>27.5</v>
      </c>
      <c r="H19" s="5">
        <f t="shared" si="2"/>
        <v>0.00139809939825802</v>
      </c>
      <c r="I19" s="5">
        <v>62178</v>
      </c>
      <c r="J19" s="5">
        <f t="shared" si="3"/>
        <v>6.2178</v>
      </c>
      <c r="K19" s="5">
        <f t="shared" si="4"/>
        <v>0.000316112815945044</v>
      </c>
      <c r="L19" s="5">
        <v>27575</v>
      </c>
      <c r="M19" s="5">
        <f t="shared" si="5"/>
        <v>1.4019123966169</v>
      </c>
      <c r="N19" s="4">
        <v>0.65</v>
      </c>
      <c r="O19">
        <f t="shared" si="6"/>
        <v>-0.430782916092454</v>
      </c>
      <c r="P19" s="4">
        <v>9.7</v>
      </c>
      <c r="Q19">
        <f t="shared" si="7"/>
        <v>2.27212588550934</v>
      </c>
      <c r="R19" s="4">
        <v>68.55</v>
      </c>
      <c r="S19" s="4">
        <v>66.64</v>
      </c>
      <c r="T19" s="4">
        <v>8486.74</v>
      </c>
      <c r="U19" s="4">
        <v>86.4</v>
      </c>
      <c r="V19" s="4">
        <v>82.04</v>
      </c>
      <c r="W19" s="4">
        <v>38.44387045</v>
      </c>
      <c r="X19" s="4">
        <v>278811</v>
      </c>
      <c r="Y19" s="4">
        <v>5.79</v>
      </c>
      <c r="Z19" s="4">
        <v>44.7</v>
      </c>
      <c r="AA19" s="4">
        <v>125</v>
      </c>
      <c r="AB19" s="4">
        <v>16064</v>
      </c>
      <c r="AC19" s="4">
        <f t="shared" si="8"/>
        <v>9.68433602249146</v>
      </c>
      <c r="AD19" s="4">
        <v>11431.48</v>
      </c>
      <c r="AE19" s="4">
        <f t="shared" si="9"/>
        <v>9.34412623222107</v>
      </c>
      <c r="AF19">
        <v>98.9747</v>
      </c>
      <c r="AG19">
        <f t="shared" si="10"/>
        <v>635.417574</v>
      </c>
      <c r="AH19">
        <v>91.0259</v>
      </c>
      <c r="AI19">
        <f t="shared" si="11"/>
        <v>584.386278</v>
      </c>
      <c r="AJ19" s="4">
        <f t="shared" si="12"/>
        <v>0.0620148011445096</v>
      </c>
      <c r="AK19" s="4">
        <v>45.1</v>
      </c>
      <c r="AL19" s="4">
        <v>353901</v>
      </c>
      <c r="AM19" s="4">
        <v>1.19</v>
      </c>
      <c r="AN19" s="4">
        <v>11.6</v>
      </c>
    </row>
    <row r="20" spans="1:40">
      <c r="A20">
        <v>2011</v>
      </c>
      <c r="B20" t="s">
        <v>47</v>
      </c>
      <c r="C20" s="4">
        <v>10011.37</v>
      </c>
      <c r="D20">
        <f t="shared" si="0"/>
        <v>9.21147672608122</v>
      </c>
      <c r="E20" s="4">
        <v>35236522</v>
      </c>
      <c r="F20" s="5">
        <f t="shared" si="1"/>
        <v>17.3775936594965</v>
      </c>
      <c r="G20" s="5">
        <v>39.7</v>
      </c>
      <c r="H20" s="5">
        <f t="shared" si="2"/>
        <v>0.00396549123646414</v>
      </c>
      <c r="I20" s="5">
        <v>38806</v>
      </c>
      <c r="J20" s="5">
        <f t="shared" si="3"/>
        <v>3.8806</v>
      </c>
      <c r="K20" s="5">
        <f t="shared" si="4"/>
        <v>0.000387619276882185</v>
      </c>
      <c r="L20" s="5">
        <v>79643</v>
      </c>
      <c r="M20" s="5">
        <f t="shared" si="5"/>
        <v>7.95525487520689</v>
      </c>
      <c r="N20" s="4">
        <v>2.59</v>
      </c>
      <c r="O20">
        <f t="shared" si="6"/>
        <v>0.951657875711446</v>
      </c>
      <c r="P20" s="4">
        <v>4.9</v>
      </c>
      <c r="Q20">
        <f t="shared" si="7"/>
        <v>1.58923520511658</v>
      </c>
      <c r="R20" s="4">
        <v>58.69</v>
      </c>
      <c r="S20" s="4">
        <v>40.26</v>
      </c>
      <c r="T20" s="4">
        <v>3299.18</v>
      </c>
      <c r="U20" s="4">
        <v>99.6</v>
      </c>
      <c r="V20" s="4">
        <v>76.86</v>
      </c>
      <c r="W20" s="4">
        <v>18.09717574</v>
      </c>
      <c r="X20" s="4">
        <v>131450</v>
      </c>
      <c r="Y20" s="4">
        <v>0.52</v>
      </c>
      <c r="Z20" s="4">
        <v>34.8</v>
      </c>
      <c r="AA20" s="4">
        <v>85</v>
      </c>
      <c r="AB20" s="4">
        <v>15525</v>
      </c>
      <c r="AC20" s="4">
        <f t="shared" si="8"/>
        <v>9.65020690680168</v>
      </c>
      <c r="AD20" s="4">
        <v>7686</v>
      </c>
      <c r="AE20" s="4">
        <f t="shared" si="9"/>
        <v>8.94715577112479</v>
      </c>
      <c r="AF20">
        <v>198.4</v>
      </c>
      <c r="AG20">
        <f t="shared" si="10"/>
        <v>1273.728</v>
      </c>
      <c r="AH20">
        <v>93.7972</v>
      </c>
      <c r="AI20">
        <f t="shared" si="11"/>
        <v>602.178024</v>
      </c>
      <c r="AJ20" s="4">
        <f t="shared" si="12"/>
        <v>0.187377554120964</v>
      </c>
      <c r="AK20" s="4">
        <v>55.02</v>
      </c>
      <c r="AL20" s="4">
        <v>681453</v>
      </c>
      <c r="AM20" s="4">
        <v>1.28</v>
      </c>
      <c r="AN20" s="4">
        <v>10.5</v>
      </c>
    </row>
    <row r="21" spans="1:40">
      <c r="A21">
        <v>2011</v>
      </c>
      <c r="B21" t="s">
        <v>48</v>
      </c>
      <c r="C21" s="4">
        <v>21026.68</v>
      </c>
      <c r="D21">
        <f t="shared" si="0"/>
        <v>9.95354738652407</v>
      </c>
      <c r="E21" s="4">
        <v>20447900</v>
      </c>
      <c r="F21" s="5">
        <f t="shared" si="1"/>
        <v>16.8333907456936</v>
      </c>
      <c r="G21" s="5">
        <v>40.7</v>
      </c>
      <c r="H21" s="5">
        <f t="shared" si="2"/>
        <v>0.0019356360585694</v>
      </c>
      <c r="I21" s="5">
        <v>62214</v>
      </c>
      <c r="J21" s="5">
        <f t="shared" si="3"/>
        <v>6.2214</v>
      </c>
      <c r="K21" s="5">
        <f t="shared" si="4"/>
        <v>0.000295881232795667</v>
      </c>
      <c r="L21" s="5">
        <v>33414</v>
      </c>
      <c r="M21" s="5">
        <f t="shared" si="5"/>
        <v>1.58912391304761</v>
      </c>
      <c r="N21" s="4">
        <v>0.67</v>
      </c>
      <c r="O21">
        <f t="shared" si="6"/>
        <v>-0.400477566597125</v>
      </c>
      <c r="P21" s="4">
        <v>16.7</v>
      </c>
      <c r="Q21">
        <f t="shared" si="7"/>
        <v>2.81540871942271</v>
      </c>
      <c r="R21" s="4">
        <v>90.2</v>
      </c>
      <c r="S21" s="4">
        <v>67.49</v>
      </c>
      <c r="T21" s="4">
        <v>12684.47</v>
      </c>
      <c r="U21" s="4">
        <v>88.4</v>
      </c>
      <c r="V21" s="4">
        <v>89.88</v>
      </c>
      <c r="W21" s="4">
        <v>38.5902902</v>
      </c>
      <c r="X21" s="4">
        <v>279852</v>
      </c>
      <c r="Y21" s="4">
        <v>1.98</v>
      </c>
      <c r="Z21" s="4">
        <v>34.3</v>
      </c>
      <c r="AA21" s="4">
        <v>899.4</v>
      </c>
      <c r="AB21" s="4">
        <v>28446</v>
      </c>
      <c r="AC21" s="4">
        <f t="shared" si="8"/>
        <v>10.2557628321302</v>
      </c>
      <c r="AD21" s="4">
        <v>13688</v>
      </c>
      <c r="AE21" s="4">
        <f t="shared" si="9"/>
        <v>9.52427481557203</v>
      </c>
      <c r="AF21">
        <v>290.2697</v>
      </c>
      <c r="AG21">
        <f t="shared" si="10"/>
        <v>1863.531474</v>
      </c>
      <c r="AH21">
        <v>186.9631</v>
      </c>
      <c r="AI21">
        <f t="shared" si="11"/>
        <v>1200.303102</v>
      </c>
      <c r="AJ21" s="4">
        <f t="shared" si="12"/>
        <v>0.145711761248091</v>
      </c>
      <c r="AK21" s="4">
        <v>41.83</v>
      </c>
      <c r="AL21" s="4">
        <v>678330</v>
      </c>
      <c r="AM21" s="4">
        <v>1.4</v>
      </c>
      <c r="AN21" s="4">
        <v>10.5</v>
      </c>
    </row>
    <row r="22" spans="1:40">
      <c r="A22">
        <v>2011</v>
      </c>
      <c r="B22" t="s">
        <v>49</v>
      </c>
      <c r="C22" s="4">
        <v>5701.84</v>
      </c>
      <c r="D22">
        <f t="shared" si="0"/>
        <v>8.64854420874921</v>
      </c>
      <c r="E22" s="4">
        <v>13299900</v>
      </c>
      <c r="F22" s="5">
        <f t="shared" si="1"/>
        <v>16.4032670743667</v>
      </c>
      <c r="G22" s="5">
        <v>13.7</v>
      </c>
      <c r="H22" s="5">
        <f t="shared" si="2"/>
        <v>0.00240273315280681</v>
      </c>
      <c r="I22" s="5">
        <v>44679</v>
      </c>
      <c r="J22" s="5">
        <f t="shared" si="3"/>
        <v>4.4679</v>
      </c>
      <c r="K22" s="5">
        <f t="shared" si="4"/>
        <v>0.000783589157184348</v>
      </c>
      <c r="L22" s="5">
        <v>5513</v>
      </c>
      <c r="M22" s="5">
        <f t="shared" si="5"/>
        <v>0.966880866527296</v>
      </c>
      <c r="N22" s="4">
        <v>1.14</v>
      </c>
      <c r="O22">
        <f t="shared" si="6"/>
        <v>0.131028262406404</v>
      </c>
      <c r="P22" s="4">
        <v>13.2</v>
      </c>
      <c r="Q22">
        <f t="shared" si="7"/>
        <v>2.58021682959232</v>
      </c>
      <c r="R22" s="4">
        <v>110.43</v>
      </c>
      <c r="S22" s="4">
        <v>55.32</v>
      </c>
      <c r="T22" s="4">
        <v>7598.24</v>
      </c>
      <c r="U22" s="4">
        <v>88.6</v>
      </c>
      <c r="V22" s="4">
        <v>71.22</v>
      </c>
      <c r="W22" s="4">
        <v>30.34668135</v>
      </c>
      <c r="X22" s="4">
        <v>77927</v>
      </c>
      <c r="Y22" s="4">
        <v>0.45</v>
      </c>
      <c r="Z22" s="4">
        <v>31.6</v>
      </c>
      <c r="AA22" s="4">
        <v>95.2</v>
      </c>
      <c r="AB22" s="4">
        <v>3386</v>
      </c>
      <c r="AC22" s="4">
        <f t="shared" si="8"/>
        <v>8.12740456269308</v>
      </c>
      <c r="AD22" s="4">
        <v>4026</v>
      </c>
      <c r="AE22" s="4">
        <f t="shared" si="9"/>
        <v>8.30052860619974</v>
      </c>
      <c r="AF22">
        <v>29.8509</v>
      </c>
      <c r="AG22">
        <f t="shared" si="10"/>
        <v>191.642778</v>
      </c>
      <c r="AH22">
        <v>19.0249</v>
      </c>
      <c r="AI22">
        <f t="shared" si="11"/>
        <v>122.139858</v>
      </c>
      <c r="AJ22" s="4">
        <f t="shared" si="12"/>
        <v>0.0550318206052783</v>
      </c>
      <c r="AK22" s="4">
        <v>34.96</v>
      </c>
      <c r="AL22" s="4">
        <v>136483</v>
      </c>
      <c r="AM22" s="4">
        <v>0.64</v>
      </c>
      <c r="AN22" s="4">
        <v>9.6</v>
      </c>
    </row>
    <row r="23" spans="1:40">
      <c r="A23">
        <v>2011</v>
      </c>
      <c r="B23" t="s">
        <v>50</v>
      </c>
      <c r="C23" s="4">
        <v>8893.12</v>
      </c>
      <c r="D23">
        <f t="shared" si="0"/>
        <v>9.09303322306774</v>
      </c>
      <c r="E23" s="4">
        <v>22587000</v>
      </c>
      <c r="F23" s="5">
        <f t="shared" si="1"/>
        <v>16.9328850775004</v>
      </c>
      <c r="G23" s="5">
        <v>47.4</v>
      </c>
      <c r="H23" s="5">
        <f t="shared" si="2"/>
        <v>0.00532996293764168</v>
      </c>
      <c r="I23" s="5">
        <v>31597</v>
      </c>
      <c r="J23" s="5">
        <f t="shared" si="3"/>
        <v>3.1597</v>
      </c>
      <c r="K23" s="5">
        <f t="shared" si="4"/>
        <v>0.000355297128566802</v>
      </c>
      <c r="L23" s="5">
        <v>57206</v>
      </c>
      <c r="M23" s="5">
        <f t="shared" si="5"/>
        <v>6.43261307617574</v>
      </c>
      <c r="N23" s="4">
        <v>1.34</v>
      </c>
      <c r="O23">
        <f t="shared" si="6"/>
        <v>0.29266961396282</v>
      </c>
      <c r="P23" s="4">
        <v>13.7</v>
      </c>
      <c r="Q23">
        <f t="shared" si="7"/>
        <v>2.61739583283408</v>
      </c>
      <c r="R23" s="4">
        <v>69.12</v>
      </c>
      <c r="S23" s="4">
        <v>54.85</v>
      </c>
      <c r="T23" s="4">
        <v>17335.3</v>
      </c>
      <c r="U23" s="4">
        <v>74.1</v>
      </c>
      <c r="V23" s="4">
        <v>64.33</v>
      </c>
      <c r="W23" s="4">
        <v>38.2241278</v>
      </c>
      <c r="X23" s="4">
        <v>147523</v>
      </c>
      <c r="Y23" s="4">
        <v>0.61</v>
      </c>
      <c r="Z23" s="4">
        <v>47.5</v>
      </c>
      <c r="AA23" s="4">
        <v>297.8</v>
      </c>
      <c r="AB23" s="4">
        <v>4199</v>
      </c>
      <c r="AC23" s="4">
        <f t="shared" si="8"/>
        <v>8.34260168068419</v>
      </c>
      <c r="AD23" s="4">
        <v>5933</v>
      </c>
      <c r="AE23" s="4">
        <f t="shared" si="9"/>
        <v>8.68828526625864</v>
      </c>
      <c r="AF23">
        <v>94.73</v>
      </c>
      <c r="AG23">
        <f t="shared" si="10"/>
        <v>608.1666</v>
      </c>
      <c r="AH23">
        <v>65.8</v>
      </c>
      <c r="AI23">
        <f t="shared" si="11"/>
        <v>422.436</v>
      </c>
      <c r="AJ23" s="4">
        <f t="shared" si="12"/>
        <v>0.115887629988126</v>
      </c>
      <c r="AK23" s="4">
        <v>36.8</v>
      </c>
      <c r="AL23" s="4">
        <v>117144</v>
      </c>
      <c r="AM23" s="4">
        <v>0.63</v>
      </c>
      <c r="AN23" s="4">
        <v>9.6</v>
      </c>
    </row>
    <row r="24" spans="1:40">
      <c r="A24" s="3">
        <v>2012</v>
      </c>
      <c r="B24" t="s">
        <v>40</v>
      </c>
      <c r="C24" s="4">
        <v>20181.72</v>
      </c>
      <c r="D24">
        <f t="shared" si="0"/>
        <v>9.91253252317935</v>
      </c>
      <c r="E24" s="5">
        <v>37437100</v>
      </c>
      <c r="F24" s="5">
        <f t="shared" si="1"/>
        <v>17.4381727493087</v>
      </c>
      <c r="G24" s="5">
        <v>57.3</v>
      </c>
      <c r="H24" s="5">
        <f t="shared" si="2"/>
        <v>0.00283920300152812</v>
      </c>
      <c r="I24" s="5">
        <v>19017</v>
      </c>
      <c r="J24" s="5">
        <f t="shared" si="3"/>
        <v>1.9017</v>
      </c>
      <c r="K24" s="5">
        <f t="shared" si="4"/>
        <v>9.42288367889357e-5</v>
      </c>
      <c r="L24" s="5">
        <v>36952</v>
      </c>
      <c r="M24" s="5">
        <f t="shared" si="5"/>
        <v>1.83096386234672</v>
      </c>
      <c r="N24" s="4">
        <v>0.66</v>
      </c>
      <c r="O24">
        <f t="shared" si="6"/>
        <v>-0.415515443961666</v>
      </c>
      <c r="P24" s="4">
        <v>11.6</v>
      </c>
      <c r="Q24">
        <f t="shared" si="7"/>
        <v>2.45100509811232</v>
      </c>
      <c r="R24" s="4">
        <v>22.82</v>
      </c>
      <c r="S24" s="4">
        <v>40.16</v>
      </c>
      <c r="T24" s="4">
        <v>2198.81</v>
      </c>
      <c r="U24" s="4">
        <v>83.59</v>
      </c>
      <c r="V24" s="4">
        <v>97.34</v>
      </c>
      <c r="W24" s="4">
        <v>8.7148423</v>
      </c>
      <c r="X24" s="4">
        <v>219244</v>
      </c>
      <c r="Y24" s="4">
        <v>53.68</v>
      </c>
      <c r="Z24" s="4">
        <v>9.41</v>
      </c>
      <c r="AA24" s="4">
        <v>9.4</v>
      </c>
      <c r="AB24" s="4">
        <v>51508</v>
      </c>
      <c r="AC24" s="4">
        <f t="shared" si="8"/>
        <v>10.8494924143937</v>
      </c>
      <c r="AD24" s="4">
        <v>5254.38</v>
      </c>
      <c r="AE24" s="4">
        <f t="shared" si="9"/>
        <v>8.56681729347707</v>
      </c>
      <c r="AF24">
        <v>2068.07</v>
      </c>
      <c r="AG24">
        <f t="shared" si="10"/>
        <v>13277.0094</v>
      </c>
      <c r="AH24">
        <v>2299.51</v>
      </c>
      <c r="AI24">
        <f t="shared" si="11"/>
        <v>14762.8542</v>
      </c>
      <c r="AJ24" s="4">
        <f t="shared" si="12"/>
        <v>1.38936936990504</v>
      </c>
      <c r="AK24" s="4">
        <v>89.3</v>
      </c>
      <c r="AL24" s="4">
        <v>5187473</v>
      </c>
      <c r="AM24" s="4">
        <v>3.37</v>
      </c>
      <c r="AN24" s="4">
        <v>13.1</v>
      </c>
    </row>
    <row r="25" spans="1:40">
      <c r="A25">
        <v>2012</v>
      </c>
      <c r="B25" t="s">
        <v>41</v>
      </c>
      <c r="C25" s="4">
        <v>54058.22</v>
      </c>
      <c r="D25">
        <f t="shared" si="0"/>
        <v>10.8978168929103</v>
      </c>
      <c r="E25" s="4">
        <v>148438900</v>
      </c>
      <c r="F25" s="5">
        <f t="shared" si="1"/>
        <v>18.8156839837277</v>
      </c>
      <c r="G25" s="5">
        <v>237.9</v>
      </c>
      <c r="H25" s="5">
        <f t="shared" si="2"/>
        <v>0.00440081082950937</v>
      </c>
      <c r="I25" s="5">
        <v>200990</v>
      </c>
      <c r="J25" s="5">
        <f t="shared" si="3"/>
        <v>20.099</v>
      </c>
      <c r="K25" s="5">
        <f t="shared" si="4"/>
        <v>0.000371802845154724</v>
      </c>
      <c r="L25" s="5">
        <v>130990</v>
      </c>
      <c r="M25" s="5">
        <f t="shared" si="5"/>
        <v>2.42312824950581</v>
      </c>
      <c r="N25" s="4">
        <v>1.22</v>
      </c>
      <c r="O25">
        <f t="shared" si="6"/>
        <v>0.198850858745165</v>
      </c>
      <c r="P25" s="4">
        <v>39</v>
      </c>
      <c r="Q25">
        <f t="shared" si="7"/>
        <v>3.66356164612965</v>
      </c>
      <c r="R25" s="4">
        <v>99.2</v>
      </c>
      <c r="S25" s="4">
        <v>147.96</v>
      </c>
      <c r="T25" s="4">
        <v>10224.44</v>
      </c>
      <c r="U25" s="4">
        <v>95.93</v>
      </c>
      <c r="V25" s="4">
        <v>93.57</v>
      </c>
      <c r="W25" s="4">
        <v>44.3207695</v>
      </c>
      <c r="X25" s="4">
        <v>598211</v>
      </c>
      <c r="Y25" s="4">
        <v>16.32</v>
      </c>
      <c r="Z25" s="4">
        <v>10.48</v>
      </c>
      <c r="AA25" s="4">
        <v>56.7</v>
      </c>
      <c r="AB25" s="4">
        <v>269944</v>
      </c>
      <c r="AC25" s="4">
        <f t="shared" si="8"/>
        <v>12.5059698090612</v>
      </c>
      <c r="AD25" s="4">
        <v>31706.58</v>
      </c>
      <c r="AE25" s="4">
        <f t="shared" si="9"/>
        <v>10.3642795093034</v>
      </c>
      <c r="AF25">
        <v>3285.38</v>
      </c>
      <c r="AG25">
        <f t="shared" si="10"/>
        <v>21092.1396</v>
      </c>
      <c r="AH25">
        <v>2195.551</v>
      </c>
      <c r="AI25">
        <f t="shared" si="11"/>
        <v>14095.43742</v>
      </c>
      <c r="AJ25" s="4">
        <f t="shared" si="12"/>
        <v>0.650920008464948</v>
      </c>
      <c r="AK25" s="4">
        <v>63</v>
      </c>
      <c r="AL25" s="4">
        <v>4009141</v>
      </c>
      <c r="AM25" s="4">
        <v>2.38</v>
      </c>
      <c r="AN25" s="4">
        <v>11.5</v>
      </c>
    </row>
    <row r="26" spans="1:40">
      <c r="A26">
        <v>2012</v>
      </c>
      <c r="B26" t="s">
        <v>42</v>
      </c>
      <c r="C26" s="4">
        <v>34665.33</v>
      </c>
      <c r="D26">
        <f t="shared" si="0"/>
        <v>10.4534953310197</v>
      </c>
      <c r="E26" s="4">
        <v>64080900</v>
      </c>
      <c r="F26" s="5">
        <f t="shared" si="1"/>
        <v>17.9756569055696</v>
      </c>
      <c r="G26" s="5">
        <v>183.4</v>
      </c>
      <c r="H26" s="5">
        <f t="shared" si="2"/>
        <v>0.0052905886082723</v>
      </c>
      <c r="I26" s="5">
        <v>95212</v>
      </c>
      <c r="J26" s="5">
        <f t="shared" si="3"/>
        <v>9.5212</v>
      </c>
      <c r="K26" s="5">
        <f t="shared" si="4"/>
        <v>0.000274660590278529</v>
      </c>
      <c r="L26" s="5">
        <v>47415</v>
      </c>
      <c r="M26" s="5">
        <f t="shared" si="5"/>
        <v>1.36779312356178</v>
      </c>
      <c r="N26" s="4">
        <v>1.08</v>
      </c>
      <c r="O26">
        <f t="shared" si="6"/>
        <v>0.0769610411361284</v>
      </c>
      <c r="P26" s="4">
        <v>28.3</v>
      </c>
      <c r="Q26">
        <f t="shared" si="7"/>
        <v>3.34286180464919</v>
      </c>
      <c r="R26" s="4">
        <v>62.58</v>
      </c>
      <c r="S26" s="4">
        <v>80.88</v>
      </c>
      <c r="T26" s="4">
        <v>4461.42</v>
      </c>
      <c r="U26" s="4">
        <v>98.97</v>
      </c>
      <c r="V26" s="4">
        <v>83.4</v>
      </c>
      <c r="W26" s="4">
        <v>25.4029808</v>
      </c>
      <c r="X26" s="4">
        <v>420961</v>
      </c>
      <c r="Y26" s="4">
        <v>7.88</v>
      </c>
      <c r="Z26" s="4">
        <v>57.41</v>
      </c>
      <c r="AA26" s="4">
        <v>19.7</v>
      </c>
      <c r="AB26" s="4">
        <v>188463</v>
      </c>
      <c r="AC26" s="4">
        <f t="shared" si="8"/>
        <v>12.1466569801313</v>
      </c>
      <c r="AD26" s="4">
        <v>17095.96</v>
      </c>
      <c r="AE26" s="4">
        <f t="shared" si="9"/>
        <v>9.74659745726765</v>
      </c>
      <c r="AF26">
        <v>2245.19</v>
      </c>
      <c r="AG26">
        <f t="shared" si="10"/>
        <v>14414.1198</v>
      </c>
      <c r="AH26">
        <v>204.22</v>
      </c>
      <c r="AI26">
        <f t="shared" si="11"/>
        <v>1311.0924</v>
      </c>
      <c r="AJ26" s="4">
        <f t="shared" si="12"/>
        <v>0.453629381286721</v>
      </c>
      <c r="AK26" s="4">
        <v>63.2</v>
      </c>
      <c r="AL26" s="4">
        <v>813079</v>
      </c>
      <c r="AM26" s="4">
        <v>2.08</v>
      </c>
      <c r="AN26" s="4">
        <v>11.3</v>
      </c>
    </row>
    <row r="27" spans="1:40">
      <c r="A27">
        <v>2012</v>
      </c>
      <c r="B27" t="s">
        <v>43</v>
      </c>
      <c r="C27" s="4">
        <v>17212.05</v>
      </c>
      <c r="D27">
        <f t="shared" si="0"/>
        <v>9.75336499890431</v>
      </c>
      <c r="E27" s="4">
        <v>30259871</v>
      </c>
      <c r="F27" s="5">
        <f t="shared" si="1"/>
        <v>17.2253330032619</v>
      </c>
      <c r="G27" s="5">
        <v>66.5</v>
      </c>
      <c r="H27" s="5">
        <f t="shared" si="2"/>
        <v>0.00386357232287845</v>
      </c>
      <c r="I27" s="5">
        <v>58520</v>
      </c>
      <c r="J27" s="5">
        <f t="shared" si="3"/>
        <v>5.852</v>
      </c>
      <c r="K27" s="5">
        <f t="shared" si="4"/>
        <v>0.000339994364413303</v>
      </c>
      <c r="L27" s="5">
        <v>30673</v>
      </c>
      <c r="M27" s="5">
        <f t="shared" si="5"/>
        <v>1.78206547157369</v>
      </c>
      <c r="N27" s="4">
        <v>1.92</v>
      </c>
      <c r="O27">
        <f t="shared" si="6"/>
        <v>0.65232518603969</v>
      </c>
      <c r="P27" s="4">
        <v>12.7</v>
      </c>
      <c r="Q27">
        <f t="shared" si="7"/>
        <v>2.54160199346455</v>
      </c>
      <c r="R27" s="4">
        <v>51.96</v>
      </c>
      <c r="S27" s="4">
        <v>92.13</v>
      </c>
      <c r="T27" s="4">
        <v>12002.34</v>
      </c>
      <c r="U27" s="4">
        <v>91.14</v>
      </c>
      <c r="V27" s="4">
        <v>87.5</v>
      </c>
      <c r="W27" s="4">
        <v>46.2058612</v>
      </c>
      <c r="X27" s="4">
        <v>254329</v>
      </c>
      <c r="Y27" s="4">
        <v>4.73</v>
      </c>
      <c r="Z27" s="4">
        <v>26.06</v>
      </c>
      <c r="AA27" s="4">
        <v>52.4</v>
      </c>
      <c r="AB27" s="4">
        <v>43321</v>
      </c>
      <c r="AC27" s="4">
        <f t="shared" si="8"/>
        <v>10.6763927848743</v>
      </c>
      <c r="AD27" s="4">
        <v>15054.95</v>
      </c>
      <c r="AE27" s="4">
        <f t="shared" si="9"/>
        <v>9.61946211975456</v>
      </c>
      <c r="AF27">
        <v>267.5</v>
      </c>
      <c r="AG27">
        <f t="shared" si="10"/>
        <v>1717.35</v>
      </c>
      <c r="AH27">
        <v>125.73</v>
      </c>
      <c r="AI27">
        <f t="shared" si="11"/>
        <v>807.1866</v>
      </c>
      <c r="AJ27" s="4">
        <f t="shared" si="12"/>
        <v>0.146672627606822</v>
      </c>
      <c r="AK27" s="4">
        <v>46.5</v>
      </c>
      <c r="AL27" s="4">
        <v>861592</v>
      </c>
      <c r="AM27" s="4">
        <v>1.64</v>
      </c>
      <c r="AN27" s="4">
        <v>10.4</v>
      </c>
    </row>
    <row r="28" spans="1:40">
      <c r="A28">
        <v>2012</v>
      </c>
      <c r="B28" t="s">
        <v>44</v>
      </c>
      <c r="C28" s="4">
        <v>12948.88</v>
      </c>
      <c r="D28">
        <f t="shared" si="0"/>
        <v>9.46876457690102</v>
      </c>
      <c r="E28" s="4">
        <v>20461475</v>
      </c>
      <c r="F28" s="5">
        <f t="shared" si="1"/>
        <v>16.8340544077759</v>
      </c>
      <c r="G28" s="5">
        <v>38.6</v>
      </c>
      <c r="H28" s="5">
        <f t="shared" si="2"/>
        <v>0.00298095279282841</v>
      </c>
      <c r="I28" s="5">
        <v>84334</v>
      </c>
      <c r="J28" s="5">
        <f t="shared" si="3"/>
        <v>8.4334</v>
      </c>
      <c r="K28" s="5">
        <f t="shared" si="4"/>
        <v>0.000651284126503605</v>
      </c>
      <c r="L28" s="5">
        <v>10714</v>
      </c>
      <c r="M28" s="5">
        <f t="shared" si="5"/>
        <v>0.827407466900612</v>
      </c>
      <c r="N28" s="4">
        <v>2.44</v>
      </c>
      <c r="O28">
        <f t="shared" si="6"/>
        <v>0.89199803930511</v>
      </c>
      <c r="P28" s="4">
        <v>3.9</v>
      </c>
      <c r="Q28">
        <f t="shared" si="7"/>
        <v>1.3609765531356</v>
      </c>
      <c r="R28" s="4">
        <v>56.77</v>
      </c>
      <c r="S28" s="4">
        <v>57.71</v>
      </c>
      <c r="T28" s="4">
        <v>11133.6</v>
      </c>
      <c r="U28" s="4">
        <v>89.05</v>
      </c>
      <c r="V28" s="4">
        <v>79.98</v>
      </c>
      <c r="W28" s="4">
        <v>35.7373062</v>
      </c>
      <c r="X28" s="4">
        <v>201190</v>
      </c>
      <c r="Y28" s="4">
        <v>5.99</v>
      </c>
      <c r="Z28" s="4">
        <v>58.32</v>
      </c>
      <c r="AA28" s="4">
        <v>126</v>
      </c>
      <c r="AB28" s="4">
        <v>7985</v>
      </c>
      <c r="AC28" s="4">
        <f t="shared" si="8"/>
        <v>8.98532006064911</v>
      </c>
      <c r="AD28" s="4">
        <v>10774</v>
      </c>
      <c r="AE28" s="4">
        <f t="shared" si="9"/>
        <v>9.28489110324048</v>
      </c>
      <c r="AF28">
        <v>251.1</v>
      </c>
      <c r="AG28">
        <f t="shared" si="10"/>
        <v>1612.062</v>
      </c>
      <c r="AH28">
        <v>83</v>
      </c>
      <c r="AI28">
        <f t="shared" si="11"/>
        <v>532.86</v>
      </c>
      <c r="AJ28" s="4">
        <f t="shared" si="12"/>
        <v>0.165645368556972</v>
      </c>
      <c r="AK28" s="4">
        <v>47.51</v>
      </c>
      <c r="AL28" s="4">
        <v>397796</v>
      </c>
      <c r="AM28" s="4">
        <v>0.88</v>
      </c>
      <c r="AN28" s="4">
        <v>10.9</v>
      </c>
    </row>
    <row r="29" spans="1:40">
      <c r="A29">
        <v>2012</v>
      </c>
      <c r="B29" t="s">
        <v>45</v>
      </c>
      <c r="C29" s="4">
        <v>22250.45</v>
      </c>
      <c r="D29">
        <f t="shared" si="0"/>
        <v>10.010117512109</v>
      </c>
      <c r="E29" s="4">
        <v>31156300</v>
      </c>
      <c r="F29" s="5">
        <f t="shared" si="1"/>
        <v>17.2545270299395</v>
      </c>
      <c r="G29" s="5">
        <v>80.8</v>
      </c>
      <c r="H29" s="5">
        <f t="shared" si="2"/>
        <v>0.00363138723037062</v>
      </c>
      <c r="I29" s="5">
        <v>42053</v>
      </c>
      <c r="J29" s="5">
        <f t="shared" si="3"/>
        <v>4.2053</v>
      </c>
      <c r="K29" s="5">
        <f t="shared" si="4"/>
        <v>0.00018899842475096</v>
      </c>
      <c r="L29" s="5">
        <v>36716</v>
      </c>
      <c r="M29" s="5">
        <f t="shared" si="5"/>
        <v>1.65012393007782</v>
      </c>
      <c r="N29" s="4">
        <v>1.28</v>
      </c>
      <c r="O29">
        <f t="shared" si="6"/>
        <v>0.246860077931526</v>
      </c>
      <c r="P29" s="4">
        <v>14.9</v>
      </c>
      <c r="Q29">
        <f t="shared" si="7"/>
        <v>2.70136121295141</v>
      </c>
      <c r="R29" s="5">
        <v>62.24</v>
      </c>
      <c r="S29" s="5">
        <v>64</v>
      </c>
      <c r="T29" s="5">
        <v>7610.94</v>
      </c>
      <c r="U29" s="4">
        <v>71.51</v>
      </c>
      <c r="V29" s="4">
        <v>82.58</v>
      </c>
      <c r="W29" s="4">
        <v>34.9657227</v>
      </c>
      <c r="X29" s="4">
        <v>290200</v>
      </c>
      <c r="Y29" s="4">
        <v>4.99</v>
      </c>
      <c r="Z29" s="4">
        <v>31.14</v>
      </c>
      <c r="AA29" s="4">
        <v>95.5</v>
      </c>
      <c r="AB29" s="4">
        <v>24475</v>
      </c>
      <c r="AC29" s="4">
        <f t="shared" si="8"/>
        <v>10.1054074673987</v>
      </c>
      <c r="AD29" s="4">
        <v>15149</v>
      </c>
      <c r="AE29" s="4">
        <f t="shared" si="9"/>
        <v>9.62568980215832</v>
      </c>
      <c r="AF29">
        <v>193.9884</v>
      </c>
      <c r="AG29">
        <f t="shared" si="10"/>
        <v>1245.405528</v>
      </c>
      <c r="AH29">
        <v>125.6525</v>
      </c>
      <c r="AI29">
        <f t="shared" si="11"/>
        <v>806.68905</v>
      </c>
      <c r="AJ29" s="4">
        <f t="shared" si="12"/>
        <v>0.0922271045304702</v>
      </c>
      <c r="AK29" s="4">
        <v>53.5</v>
      </c>
      <c r="AL29" s="4">
        <v>1963922</v>
      </c>
      <c r="AM29" s="4">
        <v>1.73</v>
      </c>
      <c r="AN29" s="4">
        <v>11.2</v>
      </c>
    </row>
    <row r="30" spans="1:40">
      <c r="A30">
        <v>2012</v>
      </c>
      <c r="B30" t="s">
        <v>46</v>
      </c>
      <c r="C30" s="4">
        <v>22154.23</v>
      </c>
      <c r="D30">
        <f t="shared" si="0"/>
        <v>10.0057837278953</v>
      </c>
      <c r="E30" s="4">
        <v>17821600</v>
      </c>
      <c r="F30" s="5">
        <f t="shared" si="1"/>
        <v>16.6959217627328</v>
      </c>
      <c r="G30" s="5">
        <v>42.1</v>
      </c>
      <c r="H30" s="5">
        <f t="shared" si="2"/>
        <v>0.00190031429663771</v>
      </c>
      <c r="I30" s="5">
        <v>61968</v>
      </c>
      <c r="J30" s="5">
        <f t="shared" si="3"/>
        <v>6.1968</v>
      </c>
      <c r="K30" s="5">
        <f t="shared" si="4"/>
        <v>0.000279711820270892</v>
      </c>
      <c r="L30" s="5">
        <v>25646</v>
      </c>
      <c r="M30" s="5">
        <f t="shared" si="5"/>
        <v>1.1576118872107</v>
      </c>
      <c r="N30" s="4">
        <v>0.86</v>
      </c>
      <c r="O30">
        <f t="shared" si="6"/>
        <v>-0.150822889734584</v>
      </c>
      <c r="P30" s="4">
        <v>18</v>
      </c>
      <c r="Q30">
        <f t="shared" si="7"/>
        <v>2.89037175789616</v>
      </c>
      <c r="R30" s="5">
        <v>64.5</v>
      </c>
      <c r="S30" s="5">
        <v>60.72</v>
      </c>
      <c r="T30" s="5">
        <v>8115.92</v>
      </c>
      <c r="U30" s="4">
        <v>95.01</v>
      </c>
      <c r="V30" s="4">
        <v>81.49</v>
      </c>
      <c r="W30" s="4">
        <v>34.072352</v>
      </c>
      <c r="X30" s="4">
        <v>304214</v>
      </c>
      <c r="Y30" s="4">
        <v>5.79</v>
      </c>
      <c r="Z30" s="4">
        <v>44.76</v>
      </c>
      <c r="AA30" s="4">
        <v>128.5</v>
      </c>
      <c r="AB30" s="4">
        <v>23212</v>
      </c>
      <c r="AC30" s="4">
        <f t="shared" si="8"/>
        <v>10.0524246653105</v>
      </c>
      <c r="AD30" s="4">
        <v>14576.61</v>
      </c>
      <c r="AE30" s="4">
        <f t="shared" si="9"/>
        <v>9.58717346823988</v>
      </c>
      <c r="AF30">
        <v>125.9965</v>
      </c>
      <c r="AG30">
        <f t="shared" si="10"/>
        <v>808.89753</v>
      </c>
      <c r="AH30">
        <v>93.4117</v>
      </c>
      <c r="AI30">
        <f t="shared" si="11"/>
        <v>599.703114</v>
      </c>
      <c r="AJ30" s="4">
        <f t="shared" si="12"/>
        <v>0.0635815663193891</v>
      </c>
      <c r="AK30" s="4">
        <v>46.65</v>
      </c>
      <c r="AL30" s="4">
        <v>422420</v>
      </c>
      <c r="AM30" s="4">
        <v>1.3</v>
      </c>
      <c r="AN30" s="4">
        <v>11.6</v>
      </c>
    </row>
    <row r="31" spans="1:40">
      <c r="A31">
        <v>2012</v>
      </c>
      <c r="B31" t="s">
        <v>47</v>
      </c>
      <c r="C31" s="4">
        <v>11409.6</v>
      </c>
      <c r="D31">
        <f t="shared" si="0"/>
        <v>9.34221038527404</v>
      </c>
      <c r="E31" s="4">
        <v>37268412</v>
      </c>
      <c r="F31" s="5">
        <f t="shared" si="1"/>
        <v>17.433656662552</v>
      </c>
      <c r="G31" s="5">
        <v>56.6</v>
      </c>
      <c r="H31" s="5">
        <f t="shared" si="2"/>
        <v>0.00496073481980087</v>
      </c>
      <c r="I31" s="5">
        <v>37913</v>
      </c>
      <c r="J31" s="5">
        <f t="shared" si="3"/>
        <v>3.7913</v>
      </c>
      <c r="K31" s="5">
        <f t="shared" si="4"/>
        <v>0.000332290351984294</v>
      </c>
      <c r="L31" s="5">
        <v>76000</v>
      </c>
      <c r="M31" s="5">
        <f t="shared" si="5"/>
        <v>6.66105735520965</v>
      </c>
      <c r="N31" s="4">
        <v>1.64</v>
      </c>
      <c r="O31">
        <f t="shared" si="6"/>
        <v>0.494696241836107</v>
      </c>
      <c r="P31" s="4">
        <v>3.8</v>
      </c>
      <c r="Q31">
        <f t="shared" si="7"/>
        <v>1.33500106673234</v>
      </c>
      <c r="R31" s="5">
        <v>56.48</v>
      </c>
      <c r="S31" s="5">
        <v>38.27</v>
      </c>
      <c r="T31" s="5">
        <v>3114.89</v>
      </c>
      <c r="U31" s="4">
        <v>99.28</v>
      </c>
      <c r="V31" s="4">
        <v>81.65</v>
      </c>
      <c r="W31" s="4">
        <v>18.2265696</v>
      </c>
      <c r="X31" s="4">
        <v>132430</v>
      </c>
      <c r="Y31" s="4">
        <v>0.52</v>
      </c>
      <c r="Z31" s="4">
        <v>34.85</v>
      </c>
      <c r="AA31" s="4">
        <v>85</v>
      </c>
      <c r="AB31" s="4">
        <v>20364</v>
      </c>
      <c r="AC31" s="4">
        <f t="shared" si="8"/>
        <v>9.92152391502223</v>
      </c>
      <c r="AD31" s="4">
        <v>9380</v>
      </c>
      <c r="AE31" s="4">
        <f t="shared" si="9"/>
        <v>9.14633504200027</v>
      </c>
      <c r="AF31">
        <v>385.7</v>
      </c>
      <c r="AG31">
        <f t="shared" si="10"/>
        <v>2476.194</v>
      </c>
      <c r="AH31">
        <v>146.33</v>
      </c>
      <c r="AI31">
        <f t="shared" si="11"/>
        <v>939.4386</v>
      </c>
      <c r="AJ31" s="4">
        <f t="shared" si="12"/>
        <v>0.299364798064788</v>
      </c>
      <c r="AK31" s="4">
        <v>56.98</v>
      </c>
      <c r="AL31" s="4">
        <v>540188</v>
      </c>
      <c r="AM31" s="4">
        <v>1.4</v>
      </c>
      <c r="AN31" s="4">
        <v>10.7</v>
      </c>
    </row>
    <row r="32" spans="1:40">
      <c r="A32">
        <v>2012</v>
      </c>
      <c r="B32" t="s">
        <v>48</v>
      </c>
      <c r="C32" s="4">
        <v>23872.8</v>
      </c>
      <c r="D32">
        <f t="shared" si="0"/>
        <v>10.0804950145063</v>
      </c>
      <c r="E32" s="4">
        <v>24212700</v>
      </c>
      <c r="F32" s="5">
        <f t="shared" si="1"/>
        <v>17.0023878468595</v>
      </c>
      <c r="G32" s="5">
        <v>66.9</v>
      </c>
      <c r="H32" s="5">
        <f t="shared" si="2"/>
        <v>0.00280235246808083</v>
      </c>
      <c r="I32" s="5">
        <v>59563</v>
      </c>
      <c r="J32" s="5">
        <f t="shared" si="3"/>
        <v>5.9563</v>
      </c>
      <c r="K32" s="5">
        <f t="shared" si="4"/>
        <v>0.00024950152474783</v>
      </c>
      <c r="L32" s="5">
        <v>37433</v>
      </c>
      <c r="M32" s="5">
        <f t="shared" si="5"/>
        <v>1.56801883314902</v>
      </c>
      <c r="N32" s="4">
        <v>0.75</v>
      </c>
      <c r="O32">
        <f t="shared" si="6"/>
        <v>-0.287682072451781</v>
      </c>
      <c r="P32" s="4">
        <v>11.1</v>
      </c>
      <c r="Q32">
        <f t="shared" si="7"/>
        <v>2.40694510831829</v>
      </c>
      <c r="R32" s="5">
        <v>86.44</v>
      </c>
      <c r="S32" s="5">
        <v>65.9</v>
      </c>
      <c r="T32" s="5">
        <v>13187.3</v>
      </c>
      <c r="U32" s="4">
        <v>88.29</v>
      </c>
      <c r="V32" s="4">
        <v>92.56</v>
      </c>
      <c r="W32" s="4">
        <v>29.583611</v>
      </c>
      <c r="X32" s="4">
        <v>283657</v>
      </c>
      <c r="Y32" s="4">
        <v>1.98</v>
      </c>
      <c r="Z32" s="4">
        <v>34.31</v>
      </c>
      <c r="AA32" s="4">
        <v>897.4</v>
      </c>
      <c r="AB32" s="4">
        <v>42218</v>
      </c>
      <c r="AC32" s="4">
        <f t="shared" si="8"/>
        <v>10.650601949366</v>
      </c>
      <c r="AD32" s="4">
        <v>16530</v>
      </c>
      <c r="AE32" s="4">
        <f t="shared" si="9"/>
        <v>9.71293219081507</v>
      </c>
      <c r="AF32">
        <v>384.6907</v>
      </c>
      <c r="AG32">
        <f t="shared" si="10"/>
        <v>2469.714294</v>
      </c>
      <c r="AH32">
        <v>206.7453</v>
      </c>
      <c r="AI32">
        <f t="shared" si="11"/>
        <v>1327.304826</v>
      </c>
      <c r="AJ32" s="4">
        <f t="shared" si="12"/>
        <v>0.159052106162662</v>
      </c>
      <c r="AK32" s="4">
        <v>43.53</v>
      </c>
      <c r="AL32" s="4">
        <v>1112438</v>
      </c>
      <c r="AM32" s="4">
        <v>1.47</v>
      </c>
      <c r="AN32" s="4">
        <v>10.5</v>
      </c>
    </row>
    <row r="33" spans="1:40">
      <c r="A33">
        <v>2012</v>
      </c>
      <c r="B33" t="s">
        <v>49</v>
      </c>
      <c r="C33" s="4">
        <v>6852.2</v>
      </c>
      <c r="D33">
        <f t="shared" si="0"/>
        <v>8.83232504757612</v>
      </c>
      <c r="E33" s="4">
        <v>16444800</v>
      </c>
      <c r="F33" s="5">
        <f t="shared" si="1"/>
        <v>16.61551987578</v>
      </c>
      <c r="G33" s="5">
        <v>20.7</v>
      </c>
      <c r="H33" s="5">
        <f t="shared" si="2"/>
        <v>0.00302092758530107</v>
      </c>
      <c r="I33" s="5">
        <v>51590</v>
      </c>
      <c r="J33" s="5">
        <f t="shared" si="3"/>
        <v>5.159</v>
      </c>
      <c r="K33" s="5">
        <f t="shared" si="4"/>
        <v>0.000752896879834214</v>
      </c>
      <c r="L33" s="5">
        <v>7190</v>
      </c>
      <c r="M33" s="5">
        <f t="shared" si="5"/>
        <v>1.04929803566738</v>
      </c>
      <c r="N33" s="4">
        <v>1.01</v>
      </c>
      <c r="O33">
        <f t="shared" si="6"/>
        <v>0.00995033085316809</v>
      </c>
      <c r="P33" s="4">
        <v>12.5</v>
      </c>
      <c r="Q33">
        <f t="shared" si="7"/>
        <v>2.52572864430826</v>
      </c>
      <c r="R33" s="5">
        <v>104.11</v>
      </c>
      <c r="S33" s="5">
        <v>56.35</v>
      </c>
      <c r="T33" s="5">
        <v>7835.25</v>
      </c>
      <c r="U33" s="4">
        <v>91.92</v>
      </c>
      <c r="V33" s="4">
        <v>70.81</v>
      </c>
      <c r="W33" s="4">
        <v>29.4496991</v>
      </c>
      <c r="X33" s="4">
        <v>91455</v>
      </c>
      <c r="Y33" s="4">
        <v>0.45</v>
      </c>
      <c r="Z33" s="4">
        <v>31.61</v>
      </c>
      <c r="AA33" s="4">
        <v>95.2</v>
      </c>
      <c r="AB33" s="4">
        <v>6059</v>
      </c>
      <c r="AC33" s="4">
        <f t="shared" si="8"/>
        <v>8.70930004894499</v>
      </c>
      <c r="AD33" s="4">
        <v>5505</v>
      </c>
      <c r="AE33" s="4">
        <f t="shared" si="9"/>
        <v>8.61341204915678</v>
      </c>
      <c r="AF33">
        <v>49.5223</v>
      </c>
      <c r="AG33">
        <f t="shared" si="10"/>
        <v>317.933166</v>
      </c>
      <c r="AH33">
        <v>16.7933</v>
      </c>
      <c r="AI33">
        <f t="shared" si="11"/>
        <v>107.812986</v>
      </c>
      <c r="AJ33" s="4">
        <f t="shared" si="12"/>
        <v>0.0621327678701731</v>
      </c>
      <c r="AK33" s="4">
        <v>36.41</v>
      </c>
      <c r="AL33" s="4">
        <v>96743</v>
      </c>
      <c r="AM33" s="4">
        <v>0.61</v>
      </c>
      <c r="AN33" s="4">
        <v>9.8</v>
      </c>
    </row>
    <row r="34" spans="1:40">
      <c r="A34">
        <v>2012</v>
      </c>
      <c r="B34" t="s">
        <v>50</v>
      </c>
      <c r="C34" s="4">
        <v>10309.47</v>
      </c>
      <c r="D34">
        <f t="shared" si="0"/>
        <v>9.2408181692881</v>
      </c>
      <c r="E34" s="4">
        <v>26244000</v>
      </c>
      <c r="F34" s="5">
        <f t="shared" si="1"/>
        <v>17.0829479494469</v>
      </c>
      <c r="G34" s="5">
        <v>64</v>
      </c>
      <c r="H34" s="5">
        <f t="shared" si="2"/>
        <v>0.00620788459542537</v>
      </c>
      <c r="I34" s="5">
        <v>36436</v>
      </c>
      <c r="J34" s="5">
        <f t="shared" si="3"/>
        <v>3.6436</v>
      </c>
      <c r="K34" s="5">
        <f t="shared" si="4"/>
        <v>0.000353422629873311</v>
      </c>
      <c r="L34" s="5">
        <v>20823</v>
      </c>
      <c r="M34" s="5">
        <f t="shared" si="5"/>
        <v>2.01979345203973</v>
      </c>
      <c r="N34" s="4">
        <v>1.28</v>
      </c>
      <c r="O34">
        <f t="shared" si="6"/>
        <v>0.246860077931526</v>
      </c>
      <c r="P34" s="4">
        <v>19.7</v>
      </c>
      <c r="Q34">
        <f t="shared" si="7"/>
        <v>2.98061863574394</v>
      </c>
      <c r="R34" s="5">
        <v>67.22</v>
      </c>
      <c r="S34" s="5">
        <v>54.43</v>
      </c>
      <c r="T34" s="5">
        <v>16037.59</v>
      </c>
      <c r="U34" s="4">
        <v>82.7</v>
      </c>
      <c r="V34" s="4">
        <v>56.38</v>
      </c>
      <c r="W34" s="4">
        <v>39.0645913</v>
      </c>
      <c r="X34" s="4">
        <v>154010</v>
      </c>
      <c r="Y34" s="4">
        <v>0.61</v>
      </c>
      <c r="Z34" s="4">
        <v>47.5</v>
      </c>
      <c r="AA34" s="4">
        <v>285.4</v>
      </c>
      <c r="AB34" s="4">
        <v>5853</v>
      </c>
      <c r="AC34" s="4">
        <f t="shared" si="8"/>
        <v>8.67470962929122</v>
      </c>
      <c r="AD34" s="4">
        <v>7554</v>
      </c>
      <c r="AE34" s="4">
        <f t="shared" si="9"/>
        <v>8.9298325032724</v>
      </c>
      <c r="AF34">
        <v>100.18</v>
      </c>
      <c r="AG34">
        <f t="shared" si="10"/>
        <v>643.1556</v>
      </c>
      <c r="AH34">
        <v>109.87</v>
      </c>
      <c r="AI34">
        <f t="shared" si="11"/>
        <v>705.3654</v>
      </c>
      <c r="AJ34" s="4">
        <f t="shared" si="12"/>
        <v>0.130804105351682</v>
      </c>
      <c r="AK34" s="4">
        <v>39.31</v>
      </c>
      <c r="AL34" s="4">
        <v>454779</v>
      </c>
      <c r="AM34" s="4">
        <v>0.67</v>
      </c>
      <c r="AN34" s="4">
        <v>9.7</v>
      </c>
    </row>
    <row r="35" spans="1:40">
      <c r="A35" s="3">
        <v>2013</v>
      </c>
      <c r="B35" t="s">
        <v>40</v>
      </c>
      <c r="C35" s="4">
        <v>21818.15</v>
      </c>
      <c r="D35">
        <f t="shared" si="0"/>
        <v>9.99049747119136</v>
      </c>
      <c r="E35" s="5">
        <v>41095100</v>
      </c>
      <c r="F35" s="5">
        <f t="shared" si="1"/>
        <v>17.5313994509478</v>
      </c>
      <c r="G35" s="5">
        <v>105.4</v>
      </c>
      <c r="H35" s="5">
        <f t="shared" ref="H35:H66" si="13">G35/C35</f>
        <v>0.00483084037830889</v>
      </c>
      <c r="I35" s="5">
        <v>22494</v>
      </c>
      <c r="J35" s="5">
        <f t="shared" ref="J35:J66" si="14">I35/10000</f>
        <v>2.2494</v>
      </c>
      <c r="K35" s="5">
        <f t="shared" ref="K35:K66" si="15">J35/C35</f>
        <v>0.00010309765035074</v>
      </c>
      <c r="L35" s="5">
        <v>55937</v>
      </c>
      <c r="M35" s="5">
        <f t="shared" ref="M35:M66" si="16">L35/C35</f>
        <v>2.56378290551674</v>
      </c>
      <c r="N35" s="4">
        <v>0.87</v>
      </c>
      <c r="O35">
        <f t="shared" si="6"/>
        <v>-0.139262067333508</v>
      </c>
      <c r="P35" s="4">
        <v>17.8</v>
      </c>
      <c r="Q35">
        <f t="shared" si="7"/>
        <v>2.87919845729804</v>
      </c>
      <c r="R35" s="5">
        <v>21.58</v>
      </c>
      <c r="S35" s="5">
        <v>38.04</v>
      </c>
      <c r="T35" s="5">
        <v>2054.49</v>
      </c>
      <c r="U35" s="4">
        <v>90.58</v>
      </c>
      <c r="V35" s="4">
        <v>97.12</v>
      </c>
      <c r="W35" s="4">
        <v>8.0924976</v>
      </c>
      <c r="X35" s="4">
        <v>222963</v>
      </c>
      <c r="Y35" s="4">
        <v>73.27</v>
      </c>
      <c r="Z35" s="4">
        <v>10.74</v>
      </c>
      <c r="AA35" s="4">
        <v>9.4</v>
      </c>
      <c r="AB35" s="4">
        <v>48680</v>
      </c>
      <c r="AC35" s="4">
        <f t="shared" si="8"/>
        <v>10.7930235471015</v>
      </c>
      <c r="AD35" s="4">
        <v>5647.79</v>
      </c>
      <c r="AE35" s="4">
        <f t="shared" si="9"/>
        <v>8.63901959717872</v>
      </c>
      <c r="AF35">
        <v>2042.44</v>
      </c>
      <c r="AG35">
        <f t="shared" si="10"/>
        <v>13112.4648</v>
      </c>
      <c r="AH35">
        <v>2371.54</v>
      </c>
      <c r="AI35">
        <f t="shared" si="11"/>
        <v>15225.2868</v>
      </c>
      <c r="AJ35" s="4">
        <f t="shared" si="12"/>
        <v>1.29881550910595</v>
      </c>
      <c r="AK35" s="4">
        <v>89.6</v>
      </c>
      <c r="AL35" s="4">
        <v>5316804</v>
      </c>
      <c r="AM35" s="4">
        <v>3.56</v>
      </c>
      <c r="AN35" s="4">
        <v>13.3</v>
      </c>
    </row>
    <row r="36" spans="1:40">
      <c r="A36">
        <v>2013</v>
      </c>
      <c r="B36" t="s">
        <v>41</v>
      </c>
      <c r="C36" s="4">
        <v>59753.37</v>
      </c>
      <c r="D36">
        <f t="shared" si="0"/>
        <v>10.9979808698769</v>
      </c>
      <c r="E36" s="4">
        <v>173288000</v>
      </c>
      <c r="F36" s="5">
        <f t="shared" si="1"/>
        <v>18.970465508203</v>
      </c>
      <c r="G36" s="5">
        <v>311.7</v>
      </c>
      <c r="H36" s="5">
        <f t="shared" si="13"/>
        <v>0.00521644218560392</v>
      </c>
      <c r="I36" s="5">
        <v>204327</v>
      </c>
      <c r="J36" s="5">
        <f t="shared" si="14"/>
        <v>20.4327</v>
      </c>
      <c r="K36" s="5">
        <f t="shared" si="15"/>
        <v>0.000341950587891528</v>
      </c>
      <c r="L36" s="5">
        <v>118520</v>
      </c>
      <c r="M36" s="5">
        <f t="shared" si="16"/>
        <v>1.98348645440416</v>
      </c>
      <c r="N36" s="4">
        <v>1.49</v>
      </c>
      <c r="O36">
        <f t="shared" si="6"/>
        <v>0.398776119957368</v>
      </c>
      <c r="P36" s="4">
        <v>48.5</v>
      </c>
      <c r="Q36">
        <f t="shared" si="7"/>
        <v>3.88156379794344</v>
      </c>
      <c r="R36" s="5">
        <v>94.17</v>
      </c>
      <c r="S36" s="5">
        <v>133.8</v>
      </c>
      <c r="T36" s="5">
        <v>10885.87</v>
      </c>
      <c r="U36" s="4">
        <v>97.36</v>
      </c>
      <c r="V36" s="4">
        <v>94.76</v>
      </c>
      <c r="W36" s="4">
        <v>49.99606145</v>
      </c>
      <c r="X36" s="4">
        <v>594359</v>
      </c>
      <c r="Y36" s="4">
        <v>27.51</v>
      </c>
      <c r="Z36" s="4">
        <v>15.8</v>
      </c>
      <c r="AA36" s="4">
        <v>53</v>
      </c>
      <c r="AB36" s="4">
        <v>239645</v>
      </c>
      <c r="AC36" s="4">
        <f t="shared" si="8"/>
        <v>12.3869139406105</v>
      </c>
      <c r="AD36" s="4">
        <v>35982.52</v>
      </c>
      <c r="AE36" s="4">
        <f t="shared" si="9"/>
        <v>10.4907885439624</v>
      </c>
      <c r="AF36">
        <v>3288.57</v>
      </c>
      <c r="AG36">
        <f t="shared" si="10"/>
        <v>21112.6194</v>
      </c>
      <c r="AH36">
        <v>2219.88</v>
      </c>
      <c r="AI36">
        <f t="shared" si="11"/>
        <v>14251.6296</v>
      </c>
      <c r="AJ36" s="4">
        <f t="shared" si="12"/>
        <v>0.591836895559196</v>
      </c>
      <c r="AK36" s="4">
        <v>64.11</v>
      </c>
      <c r="AL36" s="4">
        <v>5275020</v>
      </c>
      <c r="AM36" s="4">
        <v>2.49</v>
      </c>
      <c r="AN36" s="4">
        <v>11.5</v>
      </c>
    </row>
    <row r="37" spans="1:40">
      <c r="A37">
        <v>2013</v>
      </c>
      <c r="B37" t="s">
        <v>42</v>
      </c>
      <c r="C37" s="4">
        <v>37756.59</v>
      </c>
      <c r="D37">
        <f t="shared" si="0"/>
        <v>10.5389153089781</v>
      </c>
      <c r="E37" s="4">
        <v>69084100</v>
      </c>
      <c r="F37" s="5">
        <f t="shared" si="1"/>
        <v>18.0508351609581</v>
      </c>
      <c r="G37" s="5">
        <v>176.2</v>
      </c>
      <c r="H37" s="5">
        <f t="shared" si="13"/>
        <v>0.00466673499910876</v>
      </c>
      <c r="I37" s="5">
        <v>88378</v>
      </c>
      <c r="J37" s="5">
        <f t="shared" si="14"/>
        <v>8.8378</v>
      </c>
      <c r="K37" s="5">
        <f t="shared" si="15"/>
        <v>0.000234073045261768</v>
      </c>
      <c r="L37" s="5">
        <v>60914</v>
      </c>
      <c r="M37" s="5">
        <f t="shared" si="16"/>
        <v>1.61333425502674</v>
      </c>
      <c r="N37" s="4">
        <v>1.04</v>
      </c>
      <c r="O37">
        <f t="shared" si="6"/>
        <v>0.0392207131532813</v>
      </c>
      <c r="P37" s="4">
        <v>67.6</v>
      </c>
      <c r="Q37">
        <f t="shared" si="7"/>
        <v>4.21360798304892</v>
      </c>
      <c r="R37" s="5">
        <v>59.34</v>
      </c>
      <c r="S37" s="5">
        <v>75.3</v>
      </c>
      <c r="T37" s="5">
        <v>4299.58</v>
      </c>
      <c r="U37" s="4">
        <v>99.44</v>
      </c>
      <c r="V37" s="4">
        <v>95.58</v>
      </c>
      <c r="W37" s="4">
        <v>31.97459253</v>
      </c>
      <c r="X37" s="4">
        <v>419120</v>
      </c>
      <c r="Y37" s="4">
        <v>10.91</v>
      </c>
      <c r="Z37" s="4">
        <v>59.07</v>
      </c>
      <c r="AA37" s="4">
        <v>19.9</v>
      </c>
      <c r="AB37" s="4">
        <v>202350</v>
      </c>
      <c r="AC37" s="4">
        <f t="shared" si="8"/>
        <v>12.217754150304</v>
      </c>
      <c r="AD37" s="4">
        <v>20194.07</v>
      </c>
      <c r="AE37" s="4">
        <f t="shared" si="9"/>
        <v>9.91314427593441</v>
      </c>
      <c r="AF37">
        <v>2487.46</v>
      </c>
      <c r="AG37">
        <f t="shared" si="10"/>
        <v>15969.4932</v>
      </c>
      <c r="AH37">
        <v>870.42</v>
      </c>
      <c r="AI37">
        <f t="shared" si="11"/>
        <v>5588.0964</v>
      </c>
      <c r="AJ37" s="4">
        <f t="shared" si="12"/>
        <v>0.570962303534297</v>
      </c>
      <c r="AK37" s="4">
        <v>64</v>
      </c>
      <c r="AL37" s="4">
        <v>814958</v>
      </c>
      <c r="AM37" s="4">
        <v>2.16</v>
      </c>
      <c r="AN37" s="4">
        <v>11.5</v>
      </c>
    </row>
    <row r="38" spans="1:40">
      <c r="A38">
        <v>2013</v>
      </c>
      <c r="B38" t="s">
        <v>43</v>
      </c>
      <c r="C38" s="4">
        <v>19229.34</v>
      </c>
      <c r="D38">
        <f t="shared" si="0"/>
        <v>9.86419251662098</v>
      </c>
      <c r="E38" s="4">
        <v>33650750</v>
      </c>
      <c r="F38" s="5">
        <f t="shared" si="1"/>
        <v>17.3315459020681</v>
      </c>
      <c r="G38" s="5">
        <v>144.9</v>
      </c>
      <c r="H38" s="5">
        <f t="shared" si="13"/>
        <v>0.00753536002795728</v>
      </c>
      <c r="I38" s="5">
        <v>55958</v>
      </c>
      <c r="J38" s="5">
        <f t="shared" si="14"/>
        <v>5.5958</v>
      </c>
      <c r="K38" s="5">
        <f t="shared" si="15"/>
        <v>0.000291003227359857</v>
      </c>
      <c r="L38" s="5">
        <v>38534</v>
      </c>
      <c r="M38" s="5">
        <f t="shared" si="16"/>
        <v>2.00391693110632</v>
      </c>
      <c r="N38" s="4">
        <v>2.66</v>
      </c>
      <c r="O38">
        <f t="shared" si="6"/>
        <v>0.978326122793608</v>
      </c>
      <c r="P38" s="4">
        <v>17.6</v>
      </c>
      <c r="Q38">
        <f t="shared" si="7"/>
        <v>2.86789890204411</v>
      </c>
      <c r="R38" s="5">
        <v>50.13</v>
      </c>
      <c r="S38" s="5">
        <v>86.37</v>
      </c>
      <c r="T38" s="5">
        <v>11936.74</v>
      </c>
      <c r="U38" s="4">
        <v>98.82</v>
      </c>
      <c r="V38" s="4">
        <v>88.41</v>
      </c>
      <c r="W38" s="4">
        <v>41.8617271</v>
      </c>
      <c r="X38" s="4">
        <v>266234</v>
      </c>
      <c r="Y38" s="4">
        <v>7.46</v>
      </c>
      <c r="Z38" s="4">
        <v>27.53</v>
      </c>
      <c r="AA38" s="4">
        <v>52.4</v>
      </c>
      <c r="AB38" s="4">
        <v>48849</v>
      </c>
      <c r="AC38" s="4">
        <f t="shared" si="8"/>
        <v>10.7964891864323</v>
      </c>
      <c r="AD38" s="4">
        <v>18251.1</v>
      </c>
      <c r="AE38" s="4">
        <f t="shared" si="9"/>
        <v>9.81198063116684</v>
      </c>
      <c r="AF38">
        <v>282.5</v>
      </c>
      <c r="AG38">
        <f t="shared" si="10"/>
        <v>1813.65</v>
      </c>
      <c r="AH38">
        <v>173.8</v>
      </c>
      <c r="AI38">
        <f t="shared" si="11"/>
        <v>1115.796</v>
      </c>
      <c r="AJ38" s="4">
        <f t="shared" si="12"/>
        <v>0.152342514095648</v>
      </c>
      <c r="AK38" s="4">
        <v>47.86</v>
      </c>
      <c r="AL38" s="4">
        <v>1308253</v>
      </c>
      <c r="AM38" s="4">
        <v>1.83</v>
      </c>
      <c r="AN38" s="4">
        <v>10.3</v>
      </c>
    </row>
    <row r="39" spans="1:40">
      <c r="A39">
        <v>2013</v>
      </c>
      <c r="B39" t="s">
        <v>44</v>
      </c>
      <c r="C39" s="4">
        <v>14410.19</v>
      </c>
      <c r="D39">
        <f t="shared" si="0"/>
        <v>9.57569087419464</v>
      </c>
      <c r="E39" s="4">
        <v>23584319</v>
      </c>
      <c r="F39" s="5">
        <f t="shared" si="1"/>
        <v>16.9760925999991</v>
      </c>
      <c r="G39" s="5">
        <v>41.8</v>
      </c>
      <c r="H39" s="5">
        <f t="shared" si="13"/>
        <v>0.00290072511188263</v>
      </c>
      <c r="I39" s="5">
        <v>84520</v>
      </c>
      <c r="J39" s="5">
        <f t="shared" si="14"/>
        <v>8.452</v>
      </c>
      <c r="K39" s="5">
        <f t="shared" si="15"/>
        <v>0.000586529393436173</v>
      </c>
      <c r="L39" s="5">
        <v>14584</v>
      </c>
      <c r="M39" s="5">
        <f t="shared" si="16"/>
        <v>1.0120616036291</v>
      </c>
      <c r="N39" s="4">
        <v>1.67</v>
      </c>
      <c r="O39">
        <f t="shared" si="6"/>
        <v>0.512823626428664</v>
      </c>
      <c r="P39" s="4">
        <v>12.3</v>
      </c>
      <c r="Q39">
        <f t="shared" si="7"/>
        <v>2.50959926237837</v>
      </c>
      <c r="R39" s="5">
        <v>55.77</v>
      </c>
      <c r="S39" s="5">
        <v>57.04</v>
      </c>
      <c r="T39" s="5">
        <v>11518.19</v>
      </c>
      <c r="U39" s="4">
        <v>93.28</v>
      </c>
      <c r="V39" s="4">
        <v>82.68</v>
      </c>
      <c r="W39" s="4">
        <v>35.62712722</v>
      </c>
      <c r="X39" s="4">
        <v>207138</v>
      </c>
      <c r="Y39" s="4">
        <v>5.45</v>
      </c>
      <c r="Z39" s="4">
        <v>60.01</v>
      </c>
      <c r="AA39" s="4">
        <v>124.6</v>
      </c>
      <c r="AB39" s="4">
        <v>9970</v>
      </c>
      <c r="AC39" s="4">
        <f t="shared" si="8"/>
        <v>9.20733586295588</v>
      </c>
      <c r="AD39" s="4">
        <v>12450.8</v>
      </c>
      <c r="AE39" s="4">
        <f t="shared" si="9"/>
        <v>9.42954015685657</v>
      </c>
      <c r="AF39">
        <v>281.7</v>
      </c>
      <c r="AG39">
        <f t="shared" si="10"/>
        <v>1808.514</v>
      </c>
      <c r="AH39">
        <v>85.7</v>
      </c>
      <c r="AI39">
        <f t="shared" si="11"/>
        <v>550.194</v>
      </c>
      <c r="AJ39" s="4">
        <f t="shared" si="12"/>
        <v>0.163683337971255</v>
      </c>
      <c r="AK39" s="4">
        <v>48.87</v>
      </c>
      <c r="AL39" s="4">
        <v>430552</v>
      </c>
      <c r="AM39" s="4">
        <v>0.94</v>
      </c>
      <c r="AN39" s="4">
        <v>11.1</v>
      </c>
    </row>
    <row r="40" spans="1:40">
      <c r="A40">
        <v>2013</v>
      </c>
      <c r="B40" t="s">
        <v>45</v>
      </c>
      <c r="C40" s="4">
        <v>24791.83</v>
      </c>
      <c r="D40">
        <f t="shared" si="0"/>
        <v>10.1182694423934</v>
      </c>
      <c r="E40" s="4">
        <v>35668900</v>
      </c>
      <c r="F40" s="5">
        <f t="shared" si="1"/>
        <v>17.3897897186202</v>
      </c>
      <c r="G40" s="5">
        <v>73</v>
      </c>
      <c r="H40" s="5">
        <f t="shared" si="13"/>
        <v>0.0029445184159459</v>
      </c>
      <c r="I40" s="5">
        <v>43252</v>
      </c>
      <c r="J40" s="5">
        <f t="shared" si="14"/>
        <v>4.3252</v>
      </c>
      <c r="K40" s="5">
        <f t="shared" si="15"/>
        <v>0.000174460699351359</v>
      </c>
      <c r="L40" s="5">
        <v>39934</v>
      </c>
      <c r="M40" s="5">
        <f t="shared" si="16"/>
        <v>1.61077258112854</v>
      </c>
      <c r="N40" s="4">
        <v>1.02</v>
      </c>
      <c r="O40">
        <f t="shared" si="6"/>
        <v>0.0198026272961797</v>
      </c>
      <c r="P40" s="4">
        <v>26.3</v>
      </c>
      <c r="Q40">
        <f t="shared" si="7"/>
        <v>3.26956893918372</v>
      </c>
      <c r="R40" s="5">
        <v>59.94</v>
      </c>
      <c r="S40" s="5">
        <v>61.24</v>
      </c>
      <c r="T40" s="5">
        <v>8180.61</v>
      </c>
      <c r="U40" s="4">
        <v>85.4</v>
      </c>
      <c r="V40" s="4">
        <v>75.81</v>
      </c>
      <c r="W40" s="4">
        <v>35.95249244</v>
      </c>
      <c r="X40" s="4">
        <v>294054</v>
      </c>
      <c r="Y40" s="4">
        <v>7.77</v>
      </c>
      <c r="Z40" s="4">
        <v>38.4</v>
      </c>
      <c r="AA40" s="4">
        <v>101.9</v>
      </c>
      <c r="AB40" s="4">
        <v>28760</v>
      </c>
      <c r="AC40" s="4">
        <f t="shared" si="8"/>
        <v>10.266740811835</v>
      </c>
      <c r="AD40" s="4">
        <v>20177.45</v>
      </c>
      <c r="AE40" s="4">
        <f t="shared" si="9"/>
        <v>9.91232092318777</v>
      </c>
      <c r="AF40">
        <v>228.38</v>
      </c>
      <c r="AG40">
        <f t="shared" si="10"/>
        <v>1466.1996</v>
      </c>
      <c r="AH40">
        <v>135.52</v>
      </c>
      <c r="AI40">
        <f t="shared" si="11"/>
        <v>870.0384</v>
      </c>
      <c r="AJ40" s="4">
        <f t="shared" si="12"/>
        <v>0.0942341892470221</v>
      </c>
      <c r="AK40" s="4">
        <v>54.51</v>
      </c>
      <c r="AL40" s="4">
        <v>3976158</v>
      </c>
      <c r="AM40" s="4">
        <v>1.8</v>
      </c>
      <c r="AN40" s="4">
        <v>11.3</v>
      </c>
    </row>
    <row r="41" spans="1:40">
      <c r="A41">
        <v>2013</v>
      </c>
      <c r="B41" t="s">
        <v>46</v>
      </c>
      <c r="C41" s="4">
        <v>24621.67</v>
      </c>
      <c r="D41">
        <f t="shared" si="0"/>
        <v>10.1113822284697</v>
      </c>
      <c r="E41" s="4">
        <v>20308800</v>
      </c>
      <c r="F41" s="5">
        <f t="shared" si="1"/>
        <v>16.8265648476161</v>
      </c>
      <c r="G41" s="5">
        <v>43.3</v>
      </c>
      <c r="H41" s="5">
        <f t="shared" si="13"/>
        <v>0.00175861344904712</v>
      </c>
      <c r="I41" s="5">
        <v>58135</v>
      </c>
      <c r="J41" s="5">
        <f t="shared" si="14"/>
        <v>5.8135</v>
      </c>
      <c r="K41" s="5">
        <f t="shared" si="15"/>
        <v>0.000236113147483497</v>
      </c>
      <c r="L41" s="5">
        <v>32309</v>
      </c>
      <c r="M41" s="5">
        <f t="shared" si="16"/>
        <v>1.31221805832017</v>
      </c>
      <c r="N41" s="4">
        <v>0.95</v>
      </c>
      <c r="O41">
        <f t="shared" si="6"/>
        <v>-0.0512932943875506</v>
      </c>
      <c r="P41" s="4">
        <v>17.3</v>
      </c>
      <c r="Q41">
        <f t="shared" si="7"/>
        <v>2.85070650150373</v>
      </c>
      <c r="R41" s="5">
        <v>64.13</v>
      </c>
      <c r="S41" s="5">
        <v>58.82</v>
      </c>
      <c r="T41" s="5">
        <v>7805.68</v>
      </c>
      <c r="U41" s="4">
        <v>96.03</v>
      </c>
      <c r="V41" s="4">
        <v>81.06</v>
      </c>
      <c r="W41" s="4">
        <v>35.86712975</v>
      </c>
      <c r="X41" s="4">
        <v>307227</v>
      </c>
      <c r="Y41" s="4">
        <v>4.81</v>
      </c>
      <c r="Z41" s="4">
        <v>47.77</v>
      </c>
      <c r="AA41" s="4">
        <v>128.4</v>
      </c>
      <c r="AB41" s="4">
        <v>24392</v>
      </c>
      <c r="AC41" s="4">
        <f t="shared" si="8"/>
        <v>10.1020104886681</v>
      </c>
      <c r="AD41" s="4">
        <v>18381.44</v>
      </c>
      <c r="AE41" s="4">
        <f t="shared" si="9"/>
        <v>9.81909673886908</v>
      </c>
      <c r="AF41">
        <v>148.2083</v>
      </c>
      <c r="AG41">
        <f t="shared" si="10"/>
        <v>951.497286</v>
      </c>
      <c r="AH41">
        <v>103.4356</v>
      </c>
      <c r="AI41">
        <f t="shared" si="11"/>
        <v>664.056552</v>
      </c>
      <c r="AJ41" s="4">
        <f t="shared" si="12"/>
        <v>0.0656151202578866</v>
      </c>
      <c r="AK41" s="4">
        <v>47.96</v>
      </c>
      <c r="AL41" s="4">
        <v>772098</v>
      </c>
      <c r="AM41" s="4">
        <v>1.33</v>
      </c>
      <c r="AN41" s="4">
        <v>11.7</v>
      </c>
    </row>
    <row r="42" spans="1:40">
      <c r="A42">
        <v>2013</v>
      </c>
      <c r="B42" t="s">
        <v>47</v>
      </c>
      <c r="C42" s="4">
        <v>12783.26</v>
      </c>
      <c r="D42">
        <f t="shared" si="0"/>
        <v>9.45589178147459</v>
      </c>
      <c r="E42" s="4">
        <v>41055563</v>
      </c>
      <c r="F42" s="5">
        <f t="shared" si="1"/>
        <v>17.5304369023424</v>
      </c>
      <c r="G42" s="5">
        <v>54.1</v>
      </c>
      <c r="H42" s="5">
        <f t="shared" si="13"/>
        <v>0.00423209728973673</v>
      </c>
      <c r="I42" s="5">
        <v>39859</v>
      </c>
      <c r="J42" s="5">
        <f t="shared" si="14"/>
        <v>3.9859</v>
      </c>
      <c r="K42" s="5">
        <f t="shared" si="15"/>
        <v>0.000311806221574152</v>
      </c>
      <c r="L42" s="5">
        <v>90750</v>
      </c>
      <c r="M42" s="5">
        <f t="shared" si="16"/>
        <v>7.09912807844008</v>
      </c>
      <c r="N42" s="4">
        <v>1.37</v>
      </c>
      <c r="O42">
        <f t="shared" si="6"/>
        <v>0.314810739840034</v>
      </c>
      <c r="P42" s="4">
        <v>5</v>
      </c>
      <c r="Q42">
        <f t="shared" si="7"/>
        <v>1.6094379124341</v>
      </c>
      <c r="R42" s="5">
        <v>54.77</v>
      </c>
      <c r="S42" s="5">
        <v>36.2</v>
      </c>
      <c r="T42" s="5">
        <v>3161.8</v>
      </c>
      <c r="U42" s="4">
        <v>99.43</v>
      </c>
      <c r="V42" s="4">
        <v>84</v>
      </c>
      <c r="W42" s="4">
        <v>19.12044811</v>
      </c>
      <c r="X42" s="4">
        <v>142535</v>
      </c>
      <c r="Y42" s="4">
        <v>2.51</v>
      </c>
      <c r="Z42" s="4">
        <v>38.43</v>
      </c>
      <c r="AA42" s="4">
        <v>84.5</v>
      </c>
      <c r="AB42" s="4">
        <v>24828</v>
      </c>
      <c r="AC42" s="4">
        <f t="shared" si="8"/>
        <v>10.1197273275335</v>
      </c>
      <c r="AD42" s="4">
        <v>11025</v>
      </c>
      <c r="AE42" s="4">
        <f t="shared" si="9"/>
        <v>9.30792070031505</v>
      </c>
      <c r="AF42">
        <v>467.97</v>
      </c>
      <c r="AG42">
        <f t="shared" si="10"/>
        <v>3004.3674</v>
      </c>
      <c r="AH42">
        <v>219.07</v>
      </c>
      <c r="AI42">
        <f t="shared" si="11"/>
        <v>1406.4294</v>
      </c>
      <c r="AJ42" s="4">
        <f t="shared" si="12"/>
        <v>0.345044753842134</v>
      </c>
      <c r="AK42" s="4">
        <v>58.34</v>
      </c>
      <c r="AL42" s="4">
        <v>902760</v>
      </c>
      <c r="AM42" s="4">
        <v>1.38</v>
      </c>
      <c r="AN42" s="4">
        <v>10.7</v>
      </c>
    </row>
    <row r="43" spans="1:40">
      <c r="A43">
        <v>2013</v>
      </c>
      <c r="B43" t="s">
        <v>48</v>
      </c>
      <c r="C43" s="4">
        <v>26392.07</v>
      </c>
      <c r="D43">
        <f t="shared" si="0"/>
        <v>10.1808188652238</v>
      </c>
      <c r="E43" s="4">
        <v>27841000</v>
      </c>
      <c r="F43" s="5">
        <f t="shared" si="1"/>
        <v>17.1420203123256</v>
      </c>
      <c r="G43" s="5">
        <v>95.7</v>
      </c>
      <c r="H43" s="5">
        <f t="shared" si="13"/>
        <v>0.00362608920027872</v>
      </c>
      <c r="I43" s="5">
        <v>72130</v>
      </c>
      <c r="J43" s="5">
        <f t="shared" si="14"/>
        <v>7.213</v>
      </c>
      <c r="K43" s="5">
        <f t="shared" si="15"/>
        <v>0.000273301791030412</v>
      </c>
      <c r="L43" s="5">
        <v>42089</v>
      </c>
      <c r="M43" s="5">
        <f t="shared" si="16"/>
        <v>1.59475933490628</v>
      </c>
      <c r="N43" s="4">
        <v>0.89</v>
      </c>
      <c r="O43">
        <f t="shared" si="6"/>
        <v>-0.116533816255952</v>
      </c>
      <c r="P43" s="4">
        <v>23.2</v>
      </c>
      <c r="Q43">
        <f t="shared" si="7"/>
        <v>3.14415227867226</v>
      </c>
      <c r="R43" s="5">
        <v>81.67</v>
      </c>
      <c r="S43" s="5">
        <v>62.43</v>
      </c>
      <c r="T43" s="5">
        <v>14006.62</v>
      </c>
      <c r="U43" s="4">
        <v>94.98</v>
      </c>
      <c r="V43" s="4">
        <v>87.25</v>
      </c>
      <c r="W43" s="4">
        <v>29.60048451</v>
      </c>
      <c r="X43" s="4">
        <v>307648</v>
      </c>
      <c r="Y43" s="4">
        <v>3.61</v>
      </c>
      <c r="Z43" s="4">
        <v>35.22</v>
      </c>
      <c r="AA43" s="4">
        <v>897.8</v>
      </c>
      <c r="AB43" s="4">
        <v>46171</v>
      </c>
      <c r="AC43" s="4">
        <f t="shared" si="8"/>
        <v>10.7401071743525</v>
      </c>
      <c r="AD43" s="4">
        <v>21049.2</v>
      </c>
      <c r="AE43" s="4">
        <f t="shared" si="9"/>
        <v>9.95461783363774</v>
      </c>
      <c r="AF43">
        <v>419.4906</v>
      </c>
      <c r="AG43">
        <f t="shared" si="10"/>
        <v>2693.129652</v>
      </c>
      <c r="AH43">
        <v>226.2978</v>
      </c>
      <c r="AI43">
        <f t="shared" si="11"/>
        <v>1452.831876</v>
      </c>
      <c r="AJ43" s="4">
        <f t="shared" si="12"/>
        <v>0.157091184132203</v>
      </c>
      <c r="AK43" s="4">
        <v>44.9</v>
      </c>
      <c r="AL43" s="4">
        <v>1485752</v>
      </c>
      <c r="AM43" s="4">
        <v>1.52</v>
      </c>
      <c r="AN43" s="4">
        <v>10.7</v>
      </c>
    </row>
    <row r="44" spans="1:40">
      <c r="A44">
        <v>2013</v>
      </c>
      <c r="B44" t="s">
        <v>49</v>
      </c>
      <c r="C44" s="4">
        <v>8086.86</v>
      </c>
      <c r="D44">
        <f t="shared" si="0"/>
        <v>8.99799580121109</v>
      </c>
      <c r="E44" s="4">
        <v>19180000</v>
      </c>
      <c r="F44" s="5">
        <f t="shared" si="1"/>
        <v>16.7693786274196</v>
      </c>
      <c r="G44" s="5">
        <v>23.3</v>
      </c>
      <c r="H44" s="5">
        <f t="shared" si="13"/>
        <v>0.00288121718442016</v>
      </c>
      <c r="I44" s="5">
        <v>53235</v>
      </c>
      <c r="J44" s="5">
        <f t="shared" si="14"/>
        <v>5.3235</v>
      </c>
      <c r="K44" s="5">
        <f t="shared" si="15"/>
        <v>0.000658290115075567</v>
      </c>
      <c r="L44" s="5">
        <v>11080</v>
      </c>
      <c r="M44" s="5">
        <f t="shared" si="16"/>
        <v>1.37012387997319</v>
      </c>
      <c r="N44" s="4">
        <v>1.37</v>
      </c>
      <c r="O44">
        <f t="shared" si="6"/>
        <v>0.314810739840034</v>
      </c>
      <c r="P44" s="4">
        <v>18.5</v>
      </c>
      <c r="Q44">
        <f t="shared" si="7"/>
        <v>2.91777073208428</v>
      </c>
      <c r="R44" s="5">
        <v>98.64</v>
      </c>
      <c r="S44" s="5">
        <v>55.73</v>
      </c>
      <c r="T44" s="5">
        <v>8194.05</v>
      </c>
      <c r="U44" s="4">
        <v>92.23</v>
      </c>
      <c r="V44" s="4">
        <v>66.92</v>
      </c>
      <c r="W44" s="4">
        <v>30.13015593</v>
      </c>
      <c r="X44" s="4">
        <v>93085</v>
      </c>
      <c r="Y44" s="4">
        <v>1.19</v>
      </c>
      <c r="Z44" s="4">
        <v>37.09</v>
      </c>
      <c r="AA44" s="4">
        <v>88.1</v>
      </c>
      <c r="AB44" s="4">
        <v>7915</v>
      </c>
      <c r="AC44" s="4">
        <f t="shared" si="8"/>
        <v>8.97651497231511</v>
      </c>
      <c r="AD44" s="4">
        <v>7373.6</v>
      </c>
      <c r="AE44" s="4">
        <f t="shared" si="9"/>
        <v>8.90566133267945</v>
      </c>
      <c r="AF44">
        <v>68.8598</v>
      </c>
      <c r="AG44">
        <f t="shared" si="10"/>
        <v>442.079916</v>
      </c>
      <c r="AH44">
        <v>14.0411</v>
      </c>
      <c r="AI44">
        <f t="shared" si="11"/>
        <v>90.143862</v>
      </c>
      <c r="AJ44" s="4">
        <f t="shared" si="12"/>
        <v>0.0658134032244901</v>
      </c>
      <c r="AK44" s="4">
        <v>37.83</v>
      </c>
      <c r="AL44" s="4">
        <v>183972</v>
      </c>
      <c r="AM44" s="4">
        <v>0.58</v>
      </c>
      <c r="AN44" s="4">
        <v>10.1</v>
      </c>
    </row>
    <row r="45" spans="1:40">
      <c r="A45">
        <v>2013</v>
      </c>
      <c r="B45" t="s">
        <v>50</v>
      </c>
      <c r="C45" s="4">
        <v>11832.31</v>
      </c>
      <c r="D45">
        <f t="shared" si="0"/>
        <v>9.37858920418264</v>
      </c>
      <c r="E45" s="4">
        <v>29767900</v>
      </c>
      <c r="F45" s="5">
        <f t="shared" si="1"/>
        <v>17.2089411896909</v>
      </c>
      <c r="G45" s="5">
        <v>137.5</v>
      </c>
      <c r="H45" s="5">
        <f t="shared" si="13"/>
        <v>0.0116207232569126</v>
      </c>
      <c r="I45" s="5">
        <v>35773</v>
      </c>
      <c r="J45" s="5">
        <f t="shared" si="14"/>
        <v>3.5773</v>
      </c>
      <c r="K45" s="5">
        <f t="shared" si="15"/>
        <v>0.000302333187686935</v>
      </c>
      <c r="L45" s="5">
        <v>23619</v>
      </c>
      <c r="M45" s="5">
        <f t="shared" si="16"/>
        <v>1.99614445530923</v>
      </c>
      <c r="N45" s="4">
        <v>1.68</v>
      </c>
      <c r="O45">
        <f t="shared" si="6"/>
        <v>0.518793793415168</v>
      </c>
      <c r="P45" s="4">
        <v>24.4</v>
      </c>
      <c r="Q45">
        <f t="shared" si="7"/>
        <v>3.19458313229916</v>
      </c>
      <c r="R45" s="5">
        <v>66.31</v>
      </c>
      <c r="S45" s="5">
        <v>52.37</v>
      </c>
      <c r="T45" s="5">
        <v>16039.97</v>
      </c>
      <c r="U45" s="4">
        <v>87.62</v>
      </c>
      <c r="V45" s="4">
        <v>59.31</v>
      </c>
      <c r="W45" s="4">
        <v>38.68951562</v>
      </c>
      <c r="X45" s="4">
        <v>156583</v>
      </c>
      <c r="Y45" s="4">
        <v>1.43</v>
      </c>
      <c r="Z45" s="4">
        <v>50.03</v>
      </c>
      <c r="AA45" s="4">
        <v>285.7</v>
      </c>
      <c r="AB45" s="4">
        <v>6804</v>
      </c>
      <c r="AC45" s="4">
        <f t="shared" si="8"/>
        <v>8.82526595351575</v>
      </c>
      <c r="AD45" s="4">
        <v>9621.8</v>
      </c>
      <c r="AE45" s="4">
        <f t="shared" si="9"/>
        <v>9.17178663634393</v>
      </c>
      <c r="AF45">
        <v>159.59</v>
      </c>
      <c r="AG45">
        <f t="shared" si="10"/>
        <v>1024.5678</v>
      </c>
      <c r="AH45">
        <v>98.7</v>
      </c>
      <c r="AI45">
        <f t="shared" si="11"/>
        <v>633.654</v>
      </c>
      <c r="AJ45" s="4">
        <f t="shared" si="12"/>
        <v>0.140143539173669</v>
      </c>
      <c r="AK45" s="4">
        <v>40.48</v>
      </c>
      <c r="AL45" s="4">
        <v>420003</v>
      </c>
      <c r="AM45" s="4">
        <v>0.67</v>
      </c>
      <c r="AN45" s="4">
        <v>10</v>
      </c>
    </row>
    <row r="46" spans="1:40">
      <c r="A46" s="3">
        <v>2014</v>
      </c>
      <c r="B46" t="s">
        <v>40</v>
      </c>
      <c r="C46" s="4">
        <v>23567.7</v>
      </c>
      <c r="D46">
        <f t="shared" si="0"/>
        <v>10.0676324094972</v>
      </c>
      <c r="E46" s="5">
        <v>45855500</v>
      </c>
      <c r="F46" s="5">
        <f t="shared" si="1"/>
        <v>17.6410057058521</v>
      </c>
      <c r="G46" s="5">
        <v>150.2</v>
      </c>
      <c r="H46" s="5">
        <f t="shared" si="13"/>
        <v>0.0063731293253054</v>
      </c>
      <c r="I46" s="5">
        <v>17723</v>
      </c>
      <c r="J46" s="5">
        <f t="shared" si="14"/>
        <v>1.7723</v>
      </c>
      <c r="K46" s="5">
        <f t="shared" si="15"/>
        <v>7.52003801813499e-5</v>
      </c>
      <c r="L46" s="5">
        <v>77983</v>
      </c>
      <c r="M46" s="5">
        <f t="shared" si="16"/>
        <v>3.30889310369701</v>
      </c>
      <c r="N46" s="4">
        <v>1.06</v>
      </c>
      <c r="O46">
        <f t="shared" si="6"/>
        <v>0.0582689081239758</v>
      </c>
      <c r="P46" s="4">
        <v>17.8</v>
      </c>
      <c r="Q46">
        <f t="shared" si="7"/>
        <v>2.87919845729804</v>
      </c>
      <c r="R46" s="5">
        <v>18.81</v>
      </c>
      <c r="S46" s="5">
        <v>33.28</v>
      </c>
      <c r="T46" s="5">
        <v>1924.79</v>
      </c>
      <c r="U46" s="4">
        <v>100</v>
      </c>
      <c r="V46" s="4">
        <v>97.51</v>
      </c>
      <c r="W46" s="4">
        <v>14.17</v>
      </c>
      <c r="X46" s="4">
        <v>221160</v>
      </c>
      <c r="Y46" s="4">
        <v>73.27</v>
      </c>
      <c r="Z46" s="4">
        <v>10.74</v>
      </c>
      <c r="AA46" s="4">
        <v>13.6</v>
      </c>
      <c r="AB46" s="4">
        <v>50488</v>
      </c>
      <c r="AC46" s="4">
        <f t="shared" si="8"/>
        <v>10.8294909632641</v>
      </c>
      <c r="AD46" s="4">
        <v>6016.43</v>
      </c>
      <c r="AE46" s="4">
        <f t="shared" si="9"/>
        <v>8.70224933913921</v>
      </c>
      <c r="AF46">
        <v>2102.77</v>
      </c>
      <c r="AG46">
        <f t="shared" si="10"/>
        <v>13499.7834</v>
      </c>
      <c r="AH46">
        <v>2563.45</v>
      </c>
      <c r="AI46">
        <f t="shared" si="11"/>
        <v>16457.349</v>
      </c>
      <c r="AJ46" s="4">
        <f t="shared" si="12"/>
        <v>1.27110971371835</v>
      </c>
      <c r="AK46" s="4">
        <v>89.6</v>
      </c>
      <c r="AL46" s="4">
        <v>5924481</v>
      </c>
      <c r="AM46" s="4">
        <v>3.66</v>
      </c>
      <c r="AN46" s="4">
        <v>13.9</v>
      </c>
    </row>
    <row r="47" spans="1:40">
      <c r="A47">
        <v>2014</v>
      </c>
      <c r="B47" t="s">
        <v>41</v>
      </c>
      <c r="C47" s="4">
        <v>65088.32</v>
      </c>
      <c r="D47">
        <f t="shared" si="0"/>
        <v>11.083500395817</v>
      </c>
      <c r="E47" s="4">
        <v>182013300</v>
      </c>
      <c r="F47" s="5">
        <f t="shared" si="1"/>
        <v>19.0195903192942</v>
      </c>
      <c r="G47" s="5">
        <v>252.8</v>
      </c>
      <c r="H47" s="5">
        <f t="shared" si="13"/>
        <v>0.00388395337289394</v>
      </c>
      <c r="I47" s="5">
        <v>187580</v>
      </c>
      <c r="J47" s="5">
        <f t="shared" si="14"/>
        <v>18.758</v>
      </c>
      <c r="K47" s="5">
        <f t="shared" si="15"/>
        <v>0.000288193027566236</v>
      </c>
      <c r="L47" s="5">
        <v>192229</v>
      </c>
      <c r="M47" s="5">
        <f t="shared" si="16"/>
        <v>2.9533563010998</v>
      </c>
      <c r="N47" s="4">
        <v>1.35</v>
      </c>
      <c r="O47">
        <f t="shared" si="6"/>
        <v>0.300104592450338</v>
      </c>
      <c r="P47" s="4">
        <v>48.5</v>
      </c>
      <c r="Q47">
        <f t="shared" si="7"/>
        <v>3.88156379794344</v>
      </c>
      <c r="R47" s="5">
        <v>90.47</v>
      </c>
      <c r="S47" s="5">
        <v>123.26</v>
      </c>
      <c r="T47" s="5">
        <v>10924.73</v>
      </c>
      <c r="U47" s="4">
        <v>98.1</v>
      </c>
      <c r="V47" s="4">
        <v>95.81</v>
      </c>
      <c r="W47" s="4">
        <v>76.37</v>
      </c>
      <c r="X47" s="4">
        <v>601158</v>
      </c>
      <c r="Y47" s="4">
        <v>27.51</v>
      </c>
      <c r="Z47" s="4">
        <v>15.8</v>
      </c>
      <c r="AA47" s="4">
        <v>53</v>
      </c>
      <c r="AB47" s="4">
        <v>200032</v>
      </c>
      <c r="AC47" s="4">
        <f t="shared" si="8"/>
        <v>12.2062326327315</v>
      </c>
      <c r="AD47" s="4">
        <v>41552.75</v>
      </c>
      <c r="AE47" s="4">
        <f t="shared" si="9"/>
        <v>10.6347189834123</v>
      </c>
      <c r="AF47">
        <v>3418.69</v>
      </c>
      <c r="AG47">
        <f t="shared" si="10"/>
        <v>21947.9898</v>
      </c>
      <c r="AH47">
        <v>2218.93</v>
      </c>
      <c r="AI47">
        <f t="shared" si="11"/>
        <v>14245.5306</v>
      </c>
      <c r="AJ47" s="4">
        <f t="shared" si="12"/>
        <v>0.556067822921224</v>
      </c>
      <c r="AK47" s="4">
        <v>65.21</v>
      </c>
      <c r="AL47" s="4">
        <v>5431585</v>
      </c>
      <c r="AM47" s="4">
        <v>2.54</v>
      </c>
      <c r="AN47" s="4">
        <v>11.6</v>
      </c>
    </row>
    <row r="48" spans="1:40">
      <c r="A48">
        <v>2014</v>
      </c>
      <c r="B48" t="s">
        <v>42</v>
      </c>
      <c r="C48" s="4">
        <v>40173.03</v>
      </c>
      <c r="D48">
        <f t="shared" si="0"/>
        <v>10.6009511539336</v>
      </c>
      <c r="E48" s="4">
        <v>75217000</v>
      </c>
      <c r="F48" s="5">
        <f t="shared" si="1"/>
        <v>18.1358878272013</v>
      </c>
      <c r="G48" s="5">
        <v>177.6</v>
      </c>
      <c r="H48" s="5">
        <f t="shared" si="13"/>
        <v>0.00442087639393892</v>
      </c>
      <c r="I48" s="5">
        <v>100887</v>
      </c>
      <c r="J48" s="5">
        <f t="shared" si="14"/>
        <v>10.0887</v>
      </c>
      <c r="K48" s="5">
        <f t="shared" si="15"/>
        <v>0.000251131169344209</v>
      </c>
      <c r="L48" s="5">
        <v>117831</v>
      </c>
      <c r="M48" s="5">
        <f t="shared" si="16"/>
        <v>2.93308719805302</v>
      </c>
      <c r="N48" s="4">
        <v>1.18</v>
      </c>
      <c r="O48">
        <f t="shared" si="6"/>
        <v>0.165514438477573</v>
      </c>
      <c r="P48" s="4">
        <v>67.6</v>
      </c>
      <c r="Q48">
        <f t="shared" si="7"/>
        <v>4.21360798304892</v>
      </c>
      <c r="R48" s="5">
        <v>57.4</v>
      </c>
      <c r="S48" s="5">
        <v>68.79</v>
      </c>
      <c r="T48" s="5">
        <v>4541.72</v>
      </c>
      <c r="U48" s="4">
        <v>100</v>
      </c>
      <c r="V48" s="4">
        <v>95.64</v>
      </c>
      <c r="W48" s="4">
        <v>37.97</v>
      </c>
      <c r="X48" s="4">
        <v>418262</v>
      </c>
      <c r="Y48" s="4">
        <v>10.91</v>
      </c>
      <c r="Z48" s="4">
        <v>59.07</v>
      </c>
      <c r="AA48" s="4">
        <v>19.9</v>
      </c>
      <c r="AB48" s="4">
        <v>188544</v>
      </c>
      <c r="AC48" s="4">
        <f t="shared" si="8"/>
        <v>12.1470866803822</v>
      </c>
      <c r="AD48" s="4">
        <v>23554.76</v>
      </c>
      <c r="AE48" s="4">
        <f t="shared" si="9"/>
        <v>10.0670832021627</v>
      </c>
      <c r="AF48">
        <v>2733.29</v>
      </c>
      <c r="AG48">
        <f t="shared" si="10"/>
        <v>17547.7218</v>
      </c>
      <c r="AH48">
        <v>817.9</v>
      </c>
      <c r="AI48">
        <f t="shared" si="11"/>
        <v>5250.918</v>
      </c>
      <c r="AJ48" s="4">
        <f t="shared" si="12"/>
        <v>0.567511083928695</v>
      </c>
      <c r="AK48" s="4">
        <v>64.87</v>
      </c>
      <c r="AL48" s="4">
        <v>872527</v>
      </c>
      <c r="AM48" s="4">
        <v>2.26</v>
      </c>
      <c r="AN48" s="4">
        <v>11.6</v>
      </c>
    </row>
    <row r="49" spans="1:40">
      <c r="A49">
        <v>2014</v>
      </c>
      <c r="B49" t="s">
        <v>43</v>
      </c>
      <c r="C49" s="4">
        <v>20848.75</v>
      </c>
      <c r="D49">
        <f t="shared" si="0"/>
        <v>9.94504927339138</v>
      </c>
      <c r="E49" s="4">
        <v>36629985</v>
      </c>
      <c r="F49" s="5">
        <f t="shared" si="1"/>
        <v>17.4163777252545</v>
      </c>
      <c r="G49" s="5">
        <v>108.1</v>
      </c>
      <c r="H49" s="5">
        <f t="shared" si="13"/>
        <v>0.00518496312728581</v>
      </c>
      <c r="I49" s="5">
        <v>57450</v>
      </c>
      <c r="J49" s="5">
        <f t="shared" si="14"/>
        <v>5.745</v>
      </c>
      <c r="K49" s="5">
        <f t="shared" si="15"/>
        <v>0.000275556088494514</v>
      </c>
      <c r="L49" s="5">
        <v>50339</v>
      </c>
      <c r="M49" s="5">
        <f t="shared" si="16"/>
        <v>2.41448528089214</v>
      </c>
      <c r="N49" s="4">
        <v>2.06</v>
      </c>
      <c r="O49">
        <f t="shared" si="6"/>
        <v>0.72270598280149</v>
      </c>
      <c r="P49" s="4">
        <v>17.6</v>
      </c>
      <c r="Q49">
        <f t="shared" si="7"/>
        <v>2.86789890204411</v>
      </c>
      <c r="R49" s="5">
        <v>49.3</v>
      </c>
      <c r="S49" s="5">
        <v>80.73</v>
      </c>
      <c r="T49" s="5">
        <v>12000</v>
      </c>
      <c r="U49" s="4">
        <v>99.5</v>
      </c>
      <c r="V49" s="4">
        <v>87.13</v>
      </c>
      <c r="W49" s="4">
        <v>65.28</v>
      </c>
      <c r="X49" s="4">
        <v>272313</v>
      </c>
      <c r="Y49" s="4">
        <v>7.46</v>
      </c>
      <c r="Z49" s="4">
        <v>27.53</v>
      </c>
      <c r="AA49" s="4">
        <v>45.5</v>
      </c>
      <c r="AB49" s="4">
        <v>48380</v>
      </c>
      <c r="AC49" s="4">
        <f t="shared" si="8"/>
        <v>10.786841784164</v>
      </c>
      <c r="AD49" s="4">
        <v>21256.3</v>
      </c>
      <c r="AE49" s="4">
        <f t="shared" si="9"/>
        <v>9.96440860100208</v>
      </c>
      <c r="AF49">
        <v>314.9</v>
      </c>
      <c r="AG49">
        <f t="shared" si="10"/>
        <v>2021.658</v>
      </c>
      <c r="AH49">
        <v>177.8</v>
      </c>
      <c r="AI49">
        <f t="shared" si="11"/>
        <v>1141.476</v>
      </c>
      <c r="AJ49" s="4">
        <f t="shared" si="12"/>
        <v>0.151718160561185</v>
      </c>
      <c r="AK49" s="4">
        <v>49.15</v>
      </c>
      <c r="AL49" s="4">
        <v>1698313</v>
      </c>
      <c r="AM49" s="4">
        <v>1.89</v>
      </c>
      <c r="AN49" s="4">
        <v>10.5</v>
      </c>
    </row>
    <row r="50" spans="1:40">
      <c r="A50">
        <v>2014</v>
      </c>
      <c r="B50" t="s">
        <v>44</v>
      </c>
      <c r="C50" s="4">
        <v>15714.63</v>
      </c>
      <c r="D50">
        <f t="shared" si="0"/>
        <v>9.66234740457015</v>
      </c>
      <c r="E50" s="4">
        <v>26809635</v>
      </c>
      <c r="F50" s="5">
        <f t="shared" si="1"/>
        <v>17.1042718957965</v>
      </c>
      <c r="G50" s="5">
        <v>46.5</v>
      </c>
      <c r="H50" s="5">
        <f t="shared" si="13"/>
        <v>0.00295902607951953</v>
      </c>
      <c r="I50" s="5">
        <v>85836</v>
      </c>
      <c r="J50" s="5">
        <f t="shared" si="14"/>
        <v>8.5836</v>
      </c>
      <c r="K50" s="5">
        <f t="shared" si="15"/>
        <v>0.00054621712378847</v>
      </c>
      <c r="L50" s="5">
        <v>22576</v>
      </c>
      <c r="M50" s="5">
        <f t="shared" si="16"/>
        <v>1.4366230703491</v>
      </c>
      <c r="N50" s="4">
        <v>1.47</v>
      </c>
      <c r="O50">
        <f t="shared" si="6"/>
        <v>0.385262400790645</v>
      </c>
      <c r="P50" s="4">
        <v>12.3</v>
      </c>
      <c r="Q50">
        <f t="shared" si="7"/>
        <v>2.50959926237837</v>
      </c>
      <c r="R50" s="5">
        <v>53.44</v>
      </c>
      <c r="S50" s="5">
        <v>54.01</v>
      </c>
      <c r="T50" s="5">
        <v>10821.21</v>
      </c>
      <c r="U50" s="4">
        <v>93.1</v>
      </c>
      <c r="V50" s="4">
        <v>82.31</v>
      </c>
      <c r="W50" s="4">
        <v>46.23</v>
      </c>
      <c r="X50" s="4">
        <v>208289</v>
      </c>
      <c r="Y50" s="4">
        <v>5.45</v>
      </c>
      <c r="Z50" s="4">
        <v>60.01</v>
      </c>
      <c r="AA50" s="4">
        <v>129</v>
      </c>
      <c r="AB50" s="4">
        <v>13831</v>
      </c>
      <c r="AC50" s="4">
        <f t="shared" si="8"/>
        <v>9.53466772862471</v>
      </c>
      <c r="AD50" s="4">
        <v>14677</v>
      </c>
      <c r="AE50" s="4">
        <f t="shared" si="9"/>
        <v>9.5940369216112</v>
      </c>
      <c r="AF50">
        <v>320.4</v>
      </c>
      <c r="AG50">
        <f t="shared" si="10"/>
        <v>2056.968</v>
      </c>
      <c r="AH50">
        <v>107.5</v>
      </c>
      <c r="AI50">
        <f t="shared" si="11"/>
        <v>690.15</v>
      </c>
      <c r="AJ50" s="4">
        <f t="shared" si="12"/>
        <v>0.17481277001113</v>
      </c>
      <c r="AK50" s="4">
        <v>50.22</v>
      </c>
      <c r="AL50" s="4">
        <v>507593</v>
      </c>
      <c r="AM50" s="4">
        <v>0.97</v>
      </c>
      <c r="AN50" s="4">
        <v>11</v>
      </c>
    </row>
    <row r="51" spans="1:40">
      <c r="A51">
        <v>2014</v>
      </c>
      <c r="B51" t="s">
        <v>45</v>
      </c>
      <c r="C51" s="4">
        <v>27379.22</v>
      </c>
      <c r="D51">
        <f t="shared" si="0"/>
        <v>10.2175396104892</v>
      </c>
      <c r="E51" s="4">
        <v>40960000</v>
      </c>
      <c r="F51" s="5">
        <f t="shared" si="1"/>
        <v>17.5281065386955</v>
      </c>
      <c r="G51" s="5">
        <v>78.5</v>
      </c>
      <c r="H51" s="5">
        <f t="shared" si="13"/>
        <v>0.00286713792430902</v>
      </c>
      <c r="I51" s="5">
        <v>42211</v>
      </c>
      <c r="J51" s="5">
        <f t="shared" si="14"/>
        <v>4.2211</v>
      </c>
      <c r="K51" s="5">
        <f t="shared" si="15"/>
        <v>0.000154171667417845</v>
      </c>
      <c r="L51" s="5">
        <v>40019</v>
      </c>
      <c r="M51" s="5">
        <f t="shared" si="16"/>
        <v>1.46165595659774</v>
      </c>
      <c r="N51" s="4">
        <v>1.16</v>
      </c>
      <c r="O51">
        <f t="shared" si="6"/>
        <v>0.148420005118273</v>
      </c>
      <c r="P51" s="4">
        <v>26.3</v>
      </c>
      <c r="Q51">
        <f t="shared" si="7"/>
        <v>3.26956893918372</v>
      </c>
      <c r="R51" s="5">
        <v>58.38</v>
      </c>
      <c r="S51" s="5">
        <v>58.02</v>
      </c>
      <c r="T51" s="5">
        <v>8006.35</v>
      </c>
      <c r="U51" s="4">
        <v>90.2</v>
      </c>
      <c r="V51" s="4">
        <v>76.54</v>
      </c>
      <c r="W51" s="4">
        <v>50.4</v>
      </c>
      <c r="X51" s="4">
        <v>301704</v>
      </c>
      <c r="Y51" s="4">
        <v>7.77</v>
      </c>
      <c r="Z51" s="4">
        <v>38.4</v>
      </c>
      <c r="AA51" s="4">
        <v>101.7</v>
      </c>
      <c r="AB51" s="4">
        <v>28290</v>
      </c>
      <c r="AC51" s="4">
        <f t="shared" si="8"/>
        <v>10.2502636642956</v>
      </c>
      <c r="AD51" s="4">
        <v>24303.05</v>
      </c>
      <c r="AE51" s="4">
        <f t="shared" si="9"/>
        <v>10.0983571358557</v>
      </c>
      <c r="AF51">
        <v>266.46</v>
      </c>
      <c r="AG51">
        <f t="shared" si="10"/>
        <v>1710.6732</v>
      </c>
      <c r="AH51">
        <v>164.18</v>
      </c>
      <c r="AI51">
        <f t="shared" si="11"/>
        <v>1054.0356</v>
      </c>
      <c r="AJ51" s="4">
        <f t="shared" si="12"/>
        <v>0.100978362422304</v>
      </c>
      <c r="AK51" s="4">
        <v>55.67</v>
      </c>
      <c r="AL51" s="4">
        <v>5806801</v>
      </c>
      <c r="AM51" s="4">
        <v>1.87</v>
      </c>
      <c r="AN51" s="4">
        <v>11.5</v>
      </c>
    </row>
    <row r="52" spans="1:40">
      <c r="A52">
        <v>2014</v>
      </c>
      <c r="B52" t="s">
        <v>46</v>
      </c>
      <c r="C52" s="4">
        <v>27037.32</v>
      </c>
      <c r="D52">
        <f t="shared" si="0"/>
        <v>10.2049734128189</v>
      </c>
      <c r="E52" s="4">
        <v>22627900</v>
      </c>
      <c r="F52" s="5">
        <f t="shared" si="1"/>
        <v>16.9346942161319</v>
      </c>
      <c r="G52" s="5">
        <v>28.6</v>
      </c>
      <c r="H52" s="5">
        <f t="shared" si="13"/>
        <v>0.00105779714853395</v>
      </c>
      <c r="I52" s="5">
        <v>56904</v>
      </c>
      <c r="J52" s="5">
        <f t="shared" si="14"/>
        <v>5.6904</v>
      </c>
      <c r="K52" s="5">
        <f t="shared" si="15"/>
        <v>0.000210464646643972</v>
      </c>
      <c r="L52" s="5">
        <v>46809</v>
      </c>
      <c r="M52" s="5">
        <f t="shared" si="16"/>
        <v>1.73127366173866</v>
      </c>
      <c r="N52" s="4">
        <v>0.79</v>
      </c>
      <c r="O52">
        <f t="shared" si="6"/>
        <v>-0.23572233352107</v>
      </c>
      <c r="P52" s="4">
        <v>17.3</v>
      </c>
      <c r="Q52">
        <f t="shared" si="7"/>
        <v>2.85070650150373</v>
      </c>
      <c r="R52" s="5">
        <v>62.37</v>
      </c>
      <c r="S52" s="5">
        <v>55.28</v>
      </c>
      <c r="T52" s="5">
        <v>6933.77</v>
      </c>
      <c r="U52" s="4">
        <v>99.7</v>
      </c>
      <c r="V52" s="4">
        <v>85.51</v>
      </c>
      <c r="W52" s="4">
        <v>49.62</v>
      </c>
      <c r="X52" s="4">
        <v>309960</v>
      </c>
      <c r="Y52" s="4">
        <v>4.81</v>
      </c>
      <c r="Z52" s="4">
        <v>47.77</v>
      </c>
      <c r="AA52" s="4">
        <v>131</v>
      </c>
      <c r="AB52" s="4">
        <v>26637</v>
      </c>
      <c r="AC52" s="4">
        <f t="shared" si="8"/>
        <v>10.1900565057004</v>
      </c>
      <c r="AD52" s="4">
        <v>21950.77</v>
      </c>
      <c r="AE52" s="4">
        <f t="shared" si="9"/>
        <v>9.99655749761469</v>
      </c>
      <c r="AF52">
        <v>200.2348</v>
      </c>
      <c r="AG52">
        <f t="shared" si="10"/>
        <v>1285.507416</v>
      </c>
      <c r="AH52">
        <v>110.038</v>
      </c>
      <c r="AI52">
        <f t="shared" si="11"/>
        <v>706.44396</v>
      </c>
      <c r="AJ52" s="4">
        <f t="shared" si="12"/>
        <v>0.0736741428514365</v>
      </c>
      <c r="AK52" s="4">
        <v>49.28</v>
      </c>
      <c r="AL52" s="4">
        <v>979342</v>
      </c>
      <c r="AM52" s="4">
        <v>1.36</v>
      </c>
      <c r="AN52" s="4">
        <v>11.7</v>
      </c>
    </row>
    <row r="53" spans="1:40">
      <c r="A53">
        <v>2014</v>
      </c>
      <c r="B53" t="s">
        <v>47</v>
      </c>
      <c r="C53" s="4">
        <v>14262.6</v>
      </c>
      <c r="D53">
        <f t="shared" si="0"/>
        <v>9.56539600553927</v>
      </c>
      <c r="E53" s="4">
        <v>19220200</v>
      </c>
      <c r="F53" s="5">
        <f t="shared" si="1"/>
        <v>16.7714723672795</v>
      </c>
      <c r="G53" s="5">
        <v>70.8</v>
      </c>
      <c r="H53" s="5">
        <f t="shared" si="13"/>
        <v>0.00496403180345799</v>
      </c>
      <c r="I53" s="5">
        <v>36826</v>
      </c>
      <c r="J53" s="5">
        <f t="shared" si="14"/>
        <v>3.6826</v>
      </c>
      <c r="K53" s="5">
        <f t="shared" si="15"/>
        <v>0.000258199767223367</v>
      </c>
      <c r="L53" s="5">
        <v>110933</v>
      </c>
      <c r="M53" s="5">
        <f t="shared" si="16"/>
        <v>7.77789463351703</v>
      </c>
      <c r="N53" s="4">
        <v>1.18</v>
      </c>
      <c r="O53">
        <f t="shared" si="6"/>
        <v>0.165514438477573</v>
      </c>
      <c r="P53" s="4">
        <v>5</v>
      </c>
      <c r="Q53">
        <f t="shared" si="7"/>
        <v>1.6094379124341</v>
      </c>
      <c r="R53" s="5">
        <v>52.69</v>
      </c>
      <c r="S53" s="5">
        <v>35.5</v>
      </c>
      <c r="T53" s="5">
        <v>3067.78</v>
      </c>
      <c r="U53" s="4">
        <v>99.2</v>
      </c>
      <c r="V53" s="4">
        <v>84.49</v>
      </c>
      <c r="W53" s="4">
        <v>22.61</v>
      </c>
      <c r="X53" s="4">
        <v>145822</v>
      </c>
      <c r="Y53" s="4">
        <v>2.51</v>
      </c>
      <c r="Z53" s="4">
        <v>38.43</v>
      </c>
      <c r="AA53" s="4">
        <v>83.8</v>
      </c>
      <c r="AB53" s="4">
        <v>24312</v>
      </c>
      <c r="AC53" s="4">
        <f t="shared" si="8"/>
        <v>10.0987253345966</v>
      </c>
      <c r="AD53" s="4">
        <v>13224</v>
      </c>
      <c r="AE53" s="4">
        <f t="shared" si="9"/>
        <v>9.48978863950086</v>
      </c>
      <c r="AF53">
        <v>634.09</v>
      </c>
      <c r="AG53">
        <f t="shared" si="10"/>
        <v>4070.8578</v>
      </c>
      <c r="AH53">
        <v>320.41</v>
      </c>
      <c r="AI53">
        <f t="shared" si="11"/>
        <v>2057.0322</v>
      </c>
      <c r="AJ53" s="4">
        <f t="shared" si="12"/>
        <v>0.429647469605822</v>
      </c>
      <c r="AK53" s="4">
        <v>59.6</v>
      </c>
      <c r="AL53" s="4">
        <v>1562007</v>
      </c>
      <c r="AM53" s="4">
        <v>1.42</v>
      </c>
      <c r="AN53" s="4">
        <v>10.8</v>
      </c>
    </row>
    <row r="54" spans="1:40">
      <c r="A54">
        <v>2014</v>
      </c>
      <c r="B54" t="s">
        <v>48</v>
      </c>
      <c r="C54" s="4">
        <v>28536.66</v>
      </c>
      <c r="D54">
        <f t="shared" si="0"/>
        <v>10.2589448554508</v>
      </c>
      <c r="E54" s="4">
        <v>30610700</v>
      </c>
      <c r="F54" s="5">
        <f t="shared" si="1"/>
        <v>17.2368601790038</v>
      </c>
      <c r="G54" s="5">
        <v>116.8</v>
      </c>
      <c r="H54" s="5">
        <f t="shared" si="13"/>
        <v>0.00409298074827257</v>
      </c>
      <c r="I54" s="5">
        <v>56692</v>
      </c>
      <c r="J54" s="5">
        <f t="shared" si="14"/>
        <v>5.6692</v>
      </c>
      <c r="K54" s="5">
        <f t="shared" si="15"/>
        <v>0.000198663753922148</v>
      </c>
      <c r="L54" s="5">
        <v>46662</v>
      </c>
      <c r="M54" s="5">
        <f t="shared" si="16"/>
        <v>1.63515982599225</v>
      </c>
      <c r="N54" s="4">
        <v>1.01</v>
      </c>
      <c r="O54">
        <f t="shared" si="6"/>
        <v>0.00995033085316809</v>
      </c>
      <c r="P54" s="4">
        <v>23.2</v>
      </c>
      <c r="Q54">
        <f t="shared" si="7"/>
        <v>3.14415227867226</v>
      </c>
      <c r="R54" s="5">
        <v>79.64</v>
      </c>
      <c r="S54" s="5">
        <v>58.54</v>
      </c>
      <c r="T54" s="5">
        <v>14246.37</v>
      </c>
      <c r="U54" s="4">
        <v>95.4</v>
      </c>
      <c r="V54" s="4">
        <v>87.29</v>
      </c>
      <c r="W54" s="4">
        <v>42.86</v>
      </c>
      <c r="X54" s="4">
        <v>331277</v>
      </c>
      <c r="Y54" s="4">
        <v>3.61</v>
      </c>
      <c r="Z54" s="4">
        <v>35.22</v>
      </c>
      <c r="AA54" s="4">
        <v>829.8</v>
      </c>
      <c r="AB54" s="4">
        <v>47120</v>
      </c>
      <c r="AC54" s="4">
        <f t="shared" si="8"/>
        <v>10.7604528183255</v>
      </c>
      <c r="AD54" s="4">
        <v>23577.5</v>
      </c>
      <c r="AE54" s="4">
        <f t="shared" si="9"/>
        <v>10.068048146418</v>
      </c>
      <c r="AF54">
        <v>448.3913</v>
      </c>
      <c r="AG54">
        <f t="shared" si="10"/>
        <v>2878.672146</v>
      </c>
      <c r="AH54">
        <v>253.6384</v>
      </c>
      <c r="AI54">
        <f t="shared" si="11"/>
        <v>1628.358528</v>
      </c>
      <c r="AJ54" s="4">
        <f t="shared" si="12"/>
        <v>0.157938268669143</v>
      </c>
      <c r="AK54" s="4">
        <v>46.3</v>
      </c>
      <c r="AL54" s="4">
        <v>1990506</v>
      </c>
      <c r="AM54" s="4">
        <v>1.57</v>
      </c>
      <c r="AN54" s="4">
        <v>10.7</v>
      </c>
    </row>
    <row r="55" spans="1:40">
      <c r="A55">
        <v>2014</v>
      </c>
      <c r="B55" t="s">
        <v>49</v>
      </c>
      <c r="C55" s="4">
        <v>9266.39</v>
      </c>
      <c r="D55">
        <f t="shared" si="0"/>
        <v>9.13414915444981</v>
      </c>
      <c r="E55" s="4">
        <v>21309000</v>
      </c>
      <c r="F55" s="5">
        <f t="shared" si="1"/>
        <v>16.8746400766481</v>
      </c>
      <c r="G55" s="5">
        <v>67.9</v>
      </c>
      <c r="H55" s="5">
        <f t="shared" si="13"/>
        <v>0.00732755690187873</v>
      </c>
      <c r="I55" s="5">
        <v>41991</v>
      </c>
      <c r="J55" s="5">
        <f t="shared" si="14"/>
        <v>4.1991</v>
      </c>
      <c r="K55" s="5">
        <f t="shared" si="15"/>
        <v>0.000453153817182312</v>
      </c>
      <c r="L55" s="5">
        <v>19160</v>
      </c>
      <c r="M55" s="5">
        <f t="shared" si="16"/>
        <v>2.06768763240054</v>
      </c>
      <c r="N55" s="4">
        <v>1.84</v>
      </c>
      <c r="O55">
        <f t="shared" si="6"/>
        <v>0.609765571620894</v>
      </c>
      <c r="P55" s="4">
        <v>18.5</v>
      </c>
      <c r="Q55">
        <f t="shared" si="7"/>
        <v>2.91777073208428</v>
      </c>
      <c r="R55" s="5">
        <v>92.58</v>
      </c>
      <c r="S55" s="5">
        <v>49.11</v>
      </c>
      <c r="T55" s="5">
        <v>7394.22</v>
      </c>
      <c r="U55" s="4">
        <v>93.3</v>
      </c>
      <c r="V55" s="4">
        <v>74.4</v>
      </c>
      <c r="W55" s="4">
        <v>37.79</v>
      </c>
      <c r="X55" s="4">
        <v>110912</v>
      </c>
      <c r="Y55" s="4">
        <v>1.19</v>
      </c>
      <c r="Z55" s="4">
        <v>37.09</v>
      </c>
      <c r="AA55" s="4">
        <v>89</v>
      </c>
      <c r="AB55" s="4">
        <v>10107</v>
      </c>
      <c r="AC55" s="4">
        <f t="shared" si="8"/>
        <v>9.22098353207466</v>
      </c>
      <c r="AD55" s="4">
        <v>9025.75</v>
      </c>
      <c r="AE55" s="4">
        <f t="shared" si="9"/>
        <v>9.10783688224133</v>
      </c>
      <c r="AF55">
        <v>93.9726</v>
      </c>
      <c r="AG55">
        <f t="shared" si="10"/>
        <v>603.304092</v>
      </c>
      <c r="AH55">
        <v>13.7407</v>
      </c>
      <c r="AI55">
        <f t="shared" si="11"/>
        <v>88.215294</v>
      </c>
      <c r="AJ55" s="4">
        <f t="shared" si="12"/>
        <v>0.0746266222336854</v>
      </c>
      <c r="AK55" s="4">
        <v>40.01</v>
      </c>
      <c r="AL55" s="4">
        <v>200392</v>
      </c>
      <c r="AM55" s="4">
        <v>0.6</v>
      </c>
      <c r="AN55" s="4">
        <v>10</v>
      </c>
    </row>
    <row r="56" spans="1:40">
      <c r="A56">
        <v>2014</v>
      </c>
      <c r="B56" t="s">
        <v>50</v>
      </c>
      <c r="C56" s="4">
        <v>12814.59</v>
      </c>
      <c r="D56">
        <f t="shared" si="0"/>
        <v>9.45833964452904</v>
      </c>
      <c r="E56" s="4">
        <v>31567300</v>
      </c>
      <c r="F56" s="5">
        <f t="shared" si="1"/>
        <v>17.2676323326449</v>
      </c>
      <c r="G56" s="5">
        <v>71.2</v>
      </c>
      <c r="H56" s="5">
        <f t="shared" si="13"/>
        <v>0.0055561668379558</v>
      </c>
      <c r="I56" s="5">
        <v>34721</v>
      </c>
      <c r="J56" s="5">
        <f t="shared" si="14"/>
        <v>3.4721</v>
      </c>
      <c r="K56" s="5">
        <f t="shared" si="15"/>
        <v>0.00027094897300655</v>
      </c>
      <c r="L56" s="5">
        <v>28315</v>
      </c>
      <c r="M56" s="5">
        <f t="shared" si="16"/>
        <v>2.20959078675166</v>
      </c>
      <c r="N56" s="4">
        <v>1.19</v>
      </c>
      <c r="O56">
        <f t="shared" si="6"/>
        <v>0.173953307123438</v>
      </c>
      <c r="P56" s="4">
        <v>24.4</v>
      </c>
      <c r="Q56">
        <f t="shared" si="7"/>
        <v>3.19458313229916</v>
      </c>
      <c r="R56" s="5">
        <v>63.67</v>
      </c>
      <c r="S56" s="5">
        <v>49.89</v>
      </c>
      <c r="T56" s="5">
        <v>14480.63</v>
      </c>
      <c r="U56" s="4">
        <v>92.5</v>
      </c>
      <c r="V56" s="4">
        <v>58.4</v>
      </c>
      <c r="W56" s="4">
        <v>36.68</v>
      </c>
      <c r="X56" s="4">
        <v>157544</v>
      </c>
      <c r="Y56" s="4">
        <v>1.43</v>
      </c>
      <c r="Z56" s="4">
        <v>50.03</v>
      </c>
      <c r="AA56" s="4">
        <v>283.2</v>
      </c>
      <c r="AB56" s="4">
        <v>8124</v>
      </c>
      <c r="AC56" s="4">
        <f t="shared" si="8"/>
        <v>9.00257792270028</v>
      </c>
      <c r="AD56" s="4">
        <v>11073.4</v>
      </c>
      <c r="AE56" s="4">
        <f t="shared" si="9"/>
        <v>9.31230111495065</v>
      </c>
      <c r="AF56">
        <v>188.02</v>
      </c>
      <c r="AG56">
        <f t="shared" si="10"/>
        <v>1207.0884</v>
      </c>
      <c r="AH56">
        <v>108.2</v>
      </c>
      <c r="AI56">
        <f t="shared" si="11"/>
        <v>694.644</v>
      </c>
      <c r="AJ56" s="4">
        <f t="shared" si="12"/>
        <v>0.148403686735198</v>
      </c>
      <c r="AK56" s="4">
        <v>41.73</v>
      </c>
      <c r="AL56" s="4">
        <v>479233</v>
      </c>
      <c r="AM56" s="4">
        <v>0.67</v>
      </c>
      <c r="AN56" s="4">
        <v>10</v>
      </c>
    </row>
    <row r="57" spans="1:40">
      <c r="A57" s="3">
        <v>2015</v>
      </c>
      <c r="B57" t="s">
        <v>40</v>
      </c>
      <c r="C57" s="4">
        <v>25123.45</v>
      </c>
      <c r="D57">
        <f t="shared" si="0"/>
        <v>10.1315569519161</v>
      </c>
      <c r="E57" s="5">
        <v>55195000</v>
      </c>
      <c r="F57" s="5">
        <f t="shared" si="1"/>
        <v>17.8263829274346</v>
      </c>
      <c r="G57" s="5">
        <v>90.3</v>
      </c>
      <c r="H57" s="5">
        <f t="shared" si="13"/>
        <v>0.00359425158566996</v>
      </c>
      <c r="I57" s="5">
        <v>23831</v>
      </c>
      <c r="J57" s="5">
        <f t="shared" si="14"/>
        <v>2.3831</v>
      </c>
      <c r="K57" s="5">
        <f t="shared" si="15"/>
        <v>9.48556030322269e-5</v>
      </c>
      <c r="L57" s="5">
        <v>79152</v>
      </c>
      <c r="M57" s="5">
        <f t="shared" si="16"/>
        <v>3.15052271881449</v>
      </c>
      <c r="N57" s="4">
        <v>0.88</v>
      </c>
      <c r="O57">
        <f t="shared" si="6"/>
        <v>-0.127833371509885</v>
      </c>
      <c r="P57" s="4">
        <v>21.2</v>
      </c>
      <c r="Q57">
        <f t="shared" si="7"/>
        <v>3.05400118167797</v>
      </c>
      <c r="R57" s="5">
        <v>17.08</v>
      </c>
      <c r="S57" s="5">
        <v>30.06</v>
      </c>
      <c r="T57" s="5">
        <v>1868</v>
      </c>
      <c r="U57" s="4">
        <v>100</v>
      </c>
      <c r="V57" s="4">
        <v>96.15</v>
      </c>
      <c r="W57" s="4">
        <v>12.07</v>
      </c>
      <c r="X57" s="4">
        <v>224147</v>
      </c>
      <c r="Y57" s="4">
        <v>73.27</v>
      </c>
      <c r="Z57" s="4">
        <v>10.74</v>
      </c>
      <c r="AA57" s="4">
        <v>13.6</v>
      </c>
      <c r="AB57" s="4">
        <v>60623</v>
      </c>
      <c r="AC57" s="4">
        <f t="shared" si="8"/>
        <v>11.0124296380049</v>
      </c>
      <c r="AD57" s="4">
        <v>6352.7</v>
      </c>
      <c r="AE57" s="4">
        <f t="shared" si="9"/>
        <v>8.75663519836657</v>
      </c>
      <c r="AF57">
        <v>1969.69</v>
      </c>
      <c r="AG57">
        <f t="shared" si="10"/>
        <v>12645.4098</v>
      </c>
      <c r="AH57">
        <v>2547.64</v>
      </c>
      <c r="AI57">
        <f t="shared" si="11"/>
        <v>16355.8488</v>
      </c>
      <c r="AJ57" s="4">
        <f t="shared" si="12"/>
        <v>1.15435016289562</v>
      </c>
      <c r="AK57" s="4">
        <v>87.6</v>
      </c>
      <c r="AL57" s="4">
        <v>6637838</v>
      </c>
      <c r="AM57" s="4">
        <v>3.73</v>
      </c>
      <c r="AN57" s="4">
        <v>13.8</v>
      </c>
    </row>
    <row r="58" spans="1:40">
      <c r="A58">
        <v>2015</v>
      </c>
      <c r="B58" t="s">
        <v>41</v>
      </c>
      <c r="C58" s="4">
        <v>70116.38</v>
      </c>
      <c r="D58">
        <f t="shared" si="0"/>
        <v>11.1579117119181</v>
      </c>
      <c r="E58" s="4">
        <v>178416000</v>
      </c>
      <c r="F58" s="5">
        <f t="shared" si="1"/>
        <v>18.9996284601873</v>
      </c>
      <c r="G58" s="5">
        <v>438.2</v>
      </c>
      <c r="H58" s="5">
        <f t="shared" si="13"/>
        <v>0.00624960957767643</v>
      </c>
      <c r="I58" s="5">
        <v>170940</v>
      </c>
      <c r="J58" s="5">
        <f t="shared" si="14"/>
        <v>17.094</v>
      </c>
      <c r="K58" s="5">
        <f t="shared" si="15"/>
        <v>0.000243794673940668</v>
      </c>
      <c r="L58" s="5">
        <v>201905</v>
      </c>
      <c r="M58" s="5">
        <f t="shared" si="16"/>
        <v>2.87956965262611</v>
      </c>
      <c r="N58" s="4">
        <v>1.36</v>
      </c>
      <c r="O58">
        <f t="shared" si="6"/>
        <v>0.307484699747961</v>
      </c>
      <c r="P58" s="4">
        <v>62.2</v>
      </c>
      <c r="Q58">
        <f t="shared" si="7"/>
        <v>4.13035499974513</v>
      </c>
      <c r="R58" s="5">
        <v>83.51</v>
      </c>
      <c r="S58" s="5">
        <v>106.76</v>
      </c>
      <c r="T58" s="5">
        <v>10701</v>
      </c>
      <c r="U58" s="4">
        <v>100</v>
      </c>
      <c r="V58" s="4">
        <v>96.35</v>
      </c>
      <c r="W58" s="4">
        <v>65.45</v>
      </c>
      <c r="X58" s="4">
        <v>621303</v>
      </c>
      <c r="Y58" s="4">
        <v>27.51</v>
      </c>
      <c r="Z58" s="4">
        <v>15.8</v>
      </c>
      <c r="AA58" s="4">
        <v>53</v>
      </c>
      <c r="AB58" s="4">
        <v>250290</v>
      </c>
      <c r="AC58" s="4">
        <f t="shared" si="8"/>
        <v>12.4303755245642</v>
      </c>
      <c r="AD58" s="4">
        <v>45905.17</v>
      </c>
      <c r="AE58" s="4">
        <f t="shared" si="9"/>
        <v>10.7343330258712</v>
      </c>
      <c r="AF58">
        <v>3386.6822</v>
      </c>
      <c r="AG58">
        <f t="shared" si="10"/>
        <v>21742.499724</v>
      </c>
      <c r="AH58">
        <v>2069.4533</v>
      </c>
      <c r="AI58">
        <f t="shared" si="11"/>
        <v>13285.890186</v>
      </c>
      <c r="AJ58" s="4">
        <f t="shared" si="12"/>
        <v>0.499574991036331</v>
      </c>
      <c r="AK58" s="4">
        <v>66.52</v>
      </c>
      <c r="AL58" s="4">
        <v>5729178</v>
      </c>
      <c r="AM58" s="4">
        <v>2.57</v>
      </c>
      <c r="AN58" s="4">
        <v>12</v>
      </c>
    </row>
    <row r="59" spans="1:40">
      <c r="A59">
        <v>2015</v>
      </c>
      <c r="B59" t="s">
        <v>42</v>
      </c>
      <c r="C59" s="4">
        <v>42886.49</v>
      </c>
      <c r="D59">
        <f t="shared" si="0"/>
        <v>10.666312136904</v>
      </c>
      <c r="E59" s="4">
        <v>85490500</v>
      </c>
      <c r="F59" s="5">
        <f t="shared" si="1"/>
        <v>18.2639158166226</v>
      </c>
      <c r="G59" s="5">
        <v>161.5</v>
      </c>
      <c r="H59" s="5">
        <f t="shared" si="13"/>
        <v>0.00376575467006043</v>
      </c>
      <c r="I59" s="5">
        <v>82643</v>
      </c>
      <c r="J59" s="5">
        <f t="shared" si="14"/>
        <v>8.2643</v>
      </c>
      <c r="K59" s="5">
        <f t="shared" si="15"/>
        <v>0.000192701710958393</v>
      </c>
      <c r="L59" s="5">
        <v>120524</v>
      </c>
      <c r="M59" s="5">
        <f t="shared" si="16"/>
        <v>2.8103022653521</v>
      </c>
      <c r="N59" s="4">
        <v>1.03</v>
      </c>
      <c r="O59">
        <f t="shared" si="6"/>
        <v>0.0295588022415444</v>
      </c>
      <c r="P59" s="4">
        <v>58.6</v>
      </c>
      <c r="Q59">
        <f t="shared" si="7"/>
        <v>4.07073469658297</v>
      </c>
      <c r="R59" s="5">
        <v>53.78</v>
      </c>
      <c r="S59" s="5">
        <v>60.77</v>
      </c>
      <c r="T59" s="5">
        <v>4486</v>
      </c>
      <c r="U59" s="4">
        <v>99.2</v>
      </c>
      <c r="V59" s="4">
        <v>95.51</v>
      </c>
      <c r="W59" s="4">
        <v>33.02</v>
      </c>
      <c r="X59" s="4">
        <v>433822</v>
      </c>
      <c r="Y59" s="4">
        <v>10.91</v>
      </c>
      <c r="Z59" s="4">
        <v>59.07</v>
      </c>
      <c r="AA59" s="4">
        <v>20</v>
      </c>
      <c r="AB59" s="4">
        <v>234983</v>
      </c>
      <c r="AC59" s="4">
        <f t="shared" si="8"/>
        <v>12.3672684500841</v>
      </c>
      <c r="AD59" s="4">
        <v>26664.72</v>
      </c>
      <c r="AE59" s="4">
        <f t="shared" si="9"/>
        <v>10.1910966223233</v>
      </c>
      <c r="AF59">
        <v>2763.32</v>
      </c>
      <c r="AG59">
        <f t="shared" si="10"/>
        <v>17740.5144</v>
      </c>
      <c r="AH59">
        <v>707</v>
      </c>
      <c r="AI59">
        <f t="shared" si="11"/>
        <v>4538.94</v>
      </c>
      <c r="AJ59" s="4">
        <f t="shared" si="12"/>
        <v>0.519498200948597</v>
      </c>
      <c r="AK59" s="4">
        <v>65.8</v>
      </c>
      <c r="AL59" s="4">
        <v>980966</v>
      </c>
      <c r="AM59" s="4">
        <v>2.36</v>
      </c>
      <c r="AN59" s="4">
        <v>11.9</v>
      </c>
    </row>
    <row r="60" spans="1:40">
      <c r="A60">
        <v>2015</v>
      </c>
      <c r="B60" t="s">
        <v>43</v>
      </c>
      <c r="C60" s="4">
        <v>22005.63</v>
      </c>
      <c r="D60">
        <f t="shared" si="0"/>
        <v>9.99905360869222</v>
      </c>
      <c r="E60" s="4">
        <v>40122286</v>
      </c>
      <c r="F60" s="5">
        <f t="shared" si="1"/>
        <v>17.5074424984976</v>
      </c>
      <c r="G60" s="5">
        <v>97.1</v>
      </c>
      <c r="H60" s="5">
        <f t="shared" si="13"/>
        <v>0.00441250716293967</v>
      </c>
      <c r="I60" s="5">
        <v>53010</v>
      </c>
      <c r="J60" s="5">
        <f t="shared" si="14"/>
        <v>5.301</v>
      </c>
      <c r="K60" s="5">
        <f t="shared" si="15"/>
        <v>0.000240892898771814</v>
      </c>
      <c r="L60" s="5">
        <v>85157</v>
      </c>
      <c r="M60" s="5">
        <f t="shared" si="16"/>
        <v>3.86978241477295</v>
      </c>
      <c r="N60" s="4">
        <v>2</v>
      </c>
      <c r="O60">
        <f t="shared" si="6"/>
        <v>0.693147180559945</v>
      </c>
      <c r="P60" s="4">
        <v>17.9</v>
      </c>
      <c r="Q60">
        <f t="shared" si="7"/>
        <v>2.88480071284671</v>
      </c>
      <c r="R60" s="5">
        <v>48.01</v>
      </c>
      <c r="S60" s="5">
        <v>72.1</v>
      </c>
      <c r="T60" s="5">
        <v>13059</v>
      </c>
      <c r="U60" s="4">
        <v>99.6</v>
      </c>
      <c r="V60" s="4">
        <v>89.02</v>
      </c>
      <c r="W60" s="4">
        <v>54.59</v>
      </c>
      <c r="X60" s="4">
        <v>280626</v>
      </c>
      <c r="Y60" s="4">
        <v>7.46</v>
      </c>
      <c r="Z60" s="4">
        <v>27.53</v>
      </c>
      <c r="AA60" s="4">
        <v>45.8</v>
      </c>
      <c r="AB60" s="4">
        <v>59039</v>
      </c>
      <c r="AC60" s="4">
        <f t="shared" si="8"/>
        <v>10.9859535214615</v>
      </c>
      <c r="AD60" s="4">
        <v>23803.93</v>
      </c>
      <c r="AE60" s="4">
        <f t="shared" si="9"/>
        <v>10.0776059720782</v>
      </c>
      <c r="AF60">
        <v>331.1424</v>
      </c>
      <c r="AG60">
        <f t="shared" si="10"/>
        <v>2125.934208</v>
      </c>
      <c r="AH60">
        <v>156.9384</v>
      </c>
      <c r="AI60">
        <f t="shared" si="11"/>
        <v>1007.544528</v>
      </c>
      <c r="AJ60" s="4">
        <f t="shared" si="12"/>
        <v>0.142394411611937</v>
      </c>
      <c r="AK60" s="4">
        <v>50.5</v>
      </c>
      <c r="AL60" s="4">
        <v>1904669</v>
      </c>
      <c r="AM60" s="4">
        <v>1.96</v>
      </c>
      <c r="AN60" s="4">
        <v>10.5</v>
      </c>
    </row>
    <row r="61" spans="1:40">
      <c r="A61">
        <v>2015</v>
      </c>
      <c r="B61" t="s">
        <v>44</v>
      </c>
      <c r="C61" s="4">
        <v>16723.78</v>
      </c>
      <c r="D61">
        <f t="shared" si="0"/>
        <v>9.72458693764226</v>
      </c>
      <c r="E61" s="4">
        <v>30218303</v>
      </c>
      <c r="F61" s="5">
        <f t="shared" si="1"/>
        <v>17.2239583583678</v>
      </c>
      <c r="G61" s="5">
        <v>63.6</v>
      </c>
      <c r="H61" s="5">
        <f t="shared" si="13"/>
        <v>0.00380296798929429</v>
      </c>
      <c r="I61" s="5">
        <v>83618</v>
      </c>
      <c r="J61" s="5">
        <f t="shared" si="14"/>
        <v>8.3618</v>
      </c>
      <c r="K61" s="5">
        <f t="shared" si="15"/>
        <v>0.000499994618441525</v>
      </c>
      <c r="L61" s="5">
        <v>20438</v>
      </c>
      <c r="M61" s="5">
        <f t="shared" si="16"/>
        <v>1.2220921346729</v>
      </c>
      <c r="N61" s="4">
        <v>1.41</v>
      </c>
      <c r="O61">
        <f t="shared" si="6"/>
        <v>0.343589704390077</v>
      </c>
      <c r="P61" s="4">
        <v>14.8</v>
      </c>
      <c r="Q61">
        <f t="shared" si="7"/>
        <v>2.69462718077007</v>
      </c>
      <c r="R61" s="5">
        <v>52.81</v>
      </c>
      <c r="S61" s="5">
        <v>49.27</v>
      </c>
      <c r="T61" s="5">
        <v>10777</v>
      </c>
      <c r="U61" s="4">
        <v>94.5</v>
      </c>
      <c r="V61" s="4">
        <v>80.97</v>
      </c>
      <c r="W61" s="4">
        <v>48.06</v>
      </c>
      <c r="X61" s="4">
        <v>223232</v>
      </c>
      <c r="Y61" s="4">
        <v>5.45</v>
      </c>
      <c r="Z61" s="4">
        <v>60.01</v>
      </c>
      <c r="AA61" s="4">
        <v>122.6</v>
      </c>
      <c r="AB61" s="4">
        <v>24161</v>
      </c>
      <c r="AC61" s="4">
        <f t="shared" si="8"/>
        <v>10.0924950419207</v>
      </c>
      <c r="AD61" s="4">
        <v>16993.9</v>
      </c>
      <c r="AE61" s="4">
        <f t="shared" si="9"/>
        <v>9.74060973511637</v>
      </c>
      <c r="AF61">
        <v>332.7</v>
      </c>
      <c r="AG61">
        <f t="shared" si="10"/>
        <v>2135.934</v>
      </c>
      <c r="AH61">
        <v>93.4</v>
      </c>
      <c r="AI61">
        <f t="shared" si="11"/>
        <v>599.628</v>
      </c>
      <c r="AJ61" s="4">
        <f t="shared" si="12"/>
        <v>0.163573187401413</v>
      </c>
      <c r="AK61" s="4">
        <v>51.62</v>
      </c>
      <c r="AL61" s="4">
        <v>648484</v>
      </c>
      <c r="AM61" s="4">
        <v>1.04</v>
      </c>
      <c r="AN61" s="4">
        <v>11</v>
      </c>
    </row>
    <row r="62" spans="1:40">
      <c r="A62">
        <v>2015</v>
      </c>
      <c r="B62" t="s">
        <v>45</v>
      </c>
      <c r="C62" s="4">
        <v>29550.19</v>
      </c>
      <c r="D62">
        <f t="shared" si="0"/>
        <v>10.2938454525936</v>
      </c>
      <c r="E62" s="4">
        <v>47050000</v>
      </c>
      <c r="F62" s="5">
        <f t="shared" si="1"/>
        <v>17.6667214239957</v>
      </c>
      <c r="G62" s="5">
        <v>78.5</v>
      </c>
      <c r="H62" s="5">
        <f t="shared" si="13"/>
        <v>0.0026564973017094</v>
      </c>
      <c r="I62" s="5">
        <v>51642</v>
      </c>
      <c r="J62" s="5">
        <f t="shared" si="14"/>
        <v>5.1642</v>
      </c>
      <c r="K62" s="5">
        <f t="shared" si="15"/>
        <v>0.000174760297649524</v>
      </c>
      <c r="L62" s="5">
        <v>55398</v>
      </c>
      <c r="M62" s="5">
        <f t="shared" si="16"/>
        <v>1.8747087582178</v>
      </c>
      <c r="N62" s="4">
        <v>0.84</v>
      </c>
      <c r="O62">
        <f t="shared" si="6"/>
        <v>-0.174353387144778</v>
      </c>
      <c r="P62" s="4">
        <v>15.8</v>
      </c>
      <c r="Q62">
        <f t="shared" si="7"/>
        <v>2.76000994003292</v>
      </c>
      <c r="R62" s="5">
        <v>55.14</v>
      </c>
      <c r="S62" s="5">
        <v>51.45</v>
      </c>
      <c r="T62" s="5">
        <v>7750</v>
      </c>
      <c r="U62" s="4">
        <v>91.5</v>
      </c>
      <c r="V62" s="4">
        <v>67.41</v>
      </c>
      <c r="W62" s="4">
        <v>44.7</v>
      </c>
      <c r="X62" s="4">
        <v>313785</v>
      </c>
      <c r="Y62" s="4">
        <v>7.77</v>
      </c>
      <c r="Z62" s="4">
        <v>38.4</v>
      </c>
      <c r="AA62" s="4">
        <v>105</v>
      </c>
      <c r="AB62" s="4">
        <v>38781</v>
      </c>
      <c r="AC62" s="4">
        <f t="shared" si="8"/>
        <v>10.5656857149521</v>
      </c>
      <c r="AD62" s="4">
        <v>26086.42</v>
      </c>
      <c r="AE62" s="4">
        <f t="shared" si="9"/>
        <v>10.169170151391</v>
      </c>
      <c r="AF62">
        <v>292.2</v>
      </c>
      <c r="AG62">
        <f t="shared" si="10"/>
        <v>1875.924</v>
      </c>
      <c r="AH62">
        <v>163.8</v>
      </c>
      <c r="AI62">
        <f t="shared" si="11"/>
        <v>1051.596</v>
      </c>
      <c r="AJ62" s="4">
        <f t="shared" si="12"/>
        <v>0.0990694137668827</v>
      </c>
      <c r="AK62" s="4">
        <v>56.85</v>
      </c>
      <c r="AL62" s="4">
        <v>7893407</v>
      </c>
      <c r="AM62" s="4">
        <v>1.9</v>
      </c>
      <c r="AN62" s="4">
        <v>11.4</v>
      </c>
    </row>
    <row r="63" spans="1:40">
      <c r="A63">
        <v>2015</v>
      </c>
      <c r="B63" t="s">
        <v>46</v>
      </c>
      <c r="C63" s="4">
        <v>28902.21</v>
      </c>
      <c r="D63">
        <f t="shared" si="0"/>
        <v>10.271673341765</v>
      </c>
      <c r="E63" s="4">
        <v>25154300</v>
      </c>
      <c r="F63" s="5">
        <f t="shared" si="1"/>
        <v>17.0405394140507</v>
      </c>
      <c r="G63" s="5">
        <v>350.1</v>
      </c>
      <c r="H63" s="5">
        <f t="shared" si="13"/>
        <v>0.0121132605430519</v>
      </c>
      <c r="I63" s="5">
        <v>52123</v>
      </c>
      <c r="J63" s="5">
        <f t="shared" si="14"/>
        <v>5.2123</v>
      </c>
      <c r="K63" s="5">
        <f t="shared" si="15"/>
        <v>0.000180342610478576</v>
      </c>
      <c r="L63" s="5">
        <v>51853</v>
      </c>
      <c r="M63" s="5">
        <f t="shared" si="16"/>
        <v>1.7940842586086</v>
      </c>
      <c r="N63" s="4">
        <v>1.86</v>
      </c>
      <c r="O63">
        <f t="shared" si="6"/>
        <v>0.62057648772511</v>
      </c>
      <c r="P63" s="4">
        <v>26.1</v>
      </c>
      <c r="Q63">
        <f t="shared" si="7"/>
        <v>3.26193531432865</v>
      </c>
      <c r="R63" s="5">
        <v>59.55</v>
      </c>
      <c r="S63" s="5">
        <v>49.69</v>
      </c>
      <c r="T63" s="5">
        <v>7126</v>
      </c>
      <c r="U63" s="4">
        <v>99.8</v>
      </c>
      <c r="V63" s="4">
        <v>83</v>
      </c>
      <c r="W63" s="4">
        <v>45.45</v>
      </c>
      <c r="X63" s="4">
        <v>314107</v>
      </c>
      <c r="Y63" s="4">
        <v>4.81</v>
      </c>
      <c r="Z63" s="4">
        <v>47.77</v>
      </c>
      <c r="AA63" s="4">
        <v>130.9</v>
      </c>
      <c r="AB63" s="4">
        <v>34075</v>
      </c>
      <c r="AC63" s="4">
        <f t="shared" si="8"/>
        <v>10.4363192565647</v>
      </c>
      <c r="AD63" s="4">
        <v>25954.27</v>
      </c>
      <c r="AE63" s="4">
        <f t="shared" si="9"/>
        <v>10.1640914222638</v>
      </c>
      <c r="AF63">
        <v>191.7288</v>
      </c>
      <c r="AG63">
        <f t="shared" si="10"/>
        <v>1230.898896</v>
      </c>
      <c r="AH63">
        <v>101.9392</v>
      </c>
      <c r="AI63">
        <f t="shared" si="11"/>
        <v>654.449664</v>
      </c>
      <c r="AJ63" s="4">
        <f t="shared" si="12"/>
        <v>0.0652319860661174</v>
      </c>
      <c r="AK63" s="4">
        <v>50.89</v>
      </c>
      <c r="AL63" s="4">
        <v>1050578</v>
      </c>
      <c r="AM63" s="4">
        <v>1.43</v>
      </c>
      <c r="AN63" s="4">
        <v>11.3</v>
      </c>
    </row>
    <row r="64" spans="1:40">
      <c r="A64">
        <v>2015</v>
      </c>
      <c r="B64" t="s">
        <v>47</v>
      </c>
      <c r="C64" s="4">
        <v>15717.27</v>
      </c>
      <c r="D64">
        <f t="shared" si="0"/>
        <v>9.6625153867797</v>
      </c>
      <c r="E64" s="4">
        <v>21548300</v>
      </c>
      <c r="F64" s="5">
        <f t="shared" si="1"/>
        <v>16.8858074850914</v>
      </c>
      <c r="G64" s="5">
        <v>38.2</v>
      </c>
      <c r="H64" s="5">
        <f t="shared" si="13"/>
        <v>0.00243044752682877</v>
      </c>
      <c r="I64" s="5">
        <v>39147</v>
      </c>
      <c r="J64" s="5">
        <f t="shared" si="14"/>
        <v>3.9147</v>
      </c>
      <c r="K64" s="5">
        <f t="shared" si="15"/>
        <v>0.000249069972075303</v>
      </c>
      <c r="L64" s="5">
        <v>111456</v>
      </c>
      <c r="M64" s="5">
        <f t="shared" si="16"/>
        <v>7.09130784162898</v>
      </c>
      <c r="N64" s="4">
        <v>0.88</v>
      </c>
      <c r="O64">
        <f t="shared" si="6"/>
        <v>-0.127833371509885</v>
      </c>
      <c r="P64" s="4">
        <v>6</v>
      </c>
      <c r="Q64">
        <f t="shared" si="7"/>
        <v>1.79175946922805</v>
      </c>
      <c r="R64" s="5">
        <v>49.58</v>
      </c>
      <c r="S64" s="5">
        <v>32.07</v>
      </c>
      <c r="T64" s="5">
        <v>2828</v>
      </c>
      <c r="U64" s="4">
        <v>98.6</v>
      </c>
      <c r="V64" s="4">
        <v>84.45</v>
      </c>
      <c r="W64" s="4">
        <v>20.91</v>
      </c>
      <c r="X64" s="4">
        <v>149799</v>
      </c>
      <c r="Y64" s="4">
        <v>2.51</v>
      </c>
      <c r="Z64" s="4">
        <v>38.43</v>
      </c>
      <c r="AA64" s="4">
        <v>82.7</v>
      </c>
      <c r="AB64" s="4">
        <v>38914</v>
      </c>
      <c r="AC64" s="4">
        <f t="shared" si="8"/>
        <v>10.5691093620313</v>
      </c>
      <c r="AD64" s="4">
        <v>15480</v>
      </c>
      <c r="AE64" s="4">
        <f t="shared" si="9"/>
        <v>9.64730414714372</v>
      </c>
      <c r="AF64">
        <v>551.9</v>
      </c>
      <c r="AG64">
        <f t="shared" si="10"/>
        <v>3543.198</v>
      </c>
      <c r="AH64">
        <v>192.87</v>
      </c>
      <c r="AI64">
        <f t="shared" si="11"/>
        <v>1238.2254</v>
      </c>
      <c r="AJ64" s="4">
        <f t="shared" si="12"/>
        <v>0.304214625058932</v>
      </c>
      <c r="AK64" s="4">
        <v>60.94</v>
      </c>
      <c r="AL64" s="4">
        <v>572366</v>
      </c>
      <c r="AM64" s="4">
        <v>1.57</v>
      </c>
      <c r="AN64" s="4">
        <v>11.2</v>
      </c>
    </row>
    <row r="65" spans="1:40">
      <c r="A65">
        <v>2015</v>
      </c>
      <c r="B65" t="s">
        <v>48</v>
      </c>
      <c r="C65" s="4">
        <v>30053.1</v>
      </c>
      <c r="D65">
        <f t="shared" si="0"/>
        <v>10.3107210960403</v>
      </c>
      <c r="E65" s="4">
        <v>33554400</v>
      </c>
      <c r="F65" s="5">
        <f t="shared" si="1"/>
        <v>17.3286785603239</v>
      </c>
      <c r="G65" s="5">
        <v>70.8</v>
      </c>
      <c r="H65" s="5">
        <f t="shared" si="13"/>
        <v>0.00235583018058037</v>
      </c>
      <c r="I65" s="5">
        <v>49261</v>
      </c>
      <c r="J65" s="5">
        <f t="shared" si="14"/>
        <v>4.9261</v>
      </c>
      <c r="K65" s="5">
        <f t="shared" si="15"/>
        <v>0.000163913206957019</v>
      </c>
      <c r="L65" s="5">
        <v>44506</v>
      </c>
      <c r="M65" s="5">
        <f t="shared" si="16"/>
        <v>1.48091211888291</v>
      </c>
      <c r="N65" s="4">
        <v>0.72</v>
      </c>
      <c r="O65">
        <f t="shared" si="6"/>
        <v>-0.328504066972036</v>
      </c>
      <c r="P65" s="4">
        <v>11.8</v>
      </c>
      <c r="Q65">
        <f t="shared" si="7"/>
        <v>2.46809953147162</v>
      </c>
      <c r="R65" s="5">
        <v>71.76</v>
      </c>
      <c r="S65" s="5">
        <v>52.59</v>
      </c>
      <c r="T65" s="5">
        <v>12316</v>
      </c>
      <c r="U65" s="4">
        <v>96.8</v>
      </c>
      <c r="V65" s="4">
        <v>90.37</v>
      </c>
      <c r="W65" s="4">
        <v>41.26</v>
      </c>
      <c r="X65" s="4">
        <v>341607</v>
      </c>
      <c r="Y65" s="4">
        <v>3.61</v>
      </c>
      <c r="Z65" s="4">
        <v>35.22</v>
      </c>
      <c r="AA65" s="4">
        <v>828.6</v>
      </c>
      <c r="AB65" s="4">
        <v>64953</v>
      </c>
      <c r="AC65" s="4">
        <f t="shared" si="8"/>
        <v>11.0814192104085</v>
      </c>
      <c r="AD65" s="4">
        <v>24965.56</v>
      </c>
      <c r="AE65" s="4">
        <f t="shared" si="9"/>
        <v>10.1252525540871</v>
      </c>
      <c r="AF65">
        <v>330.929</v>
      </c>
      <c r="AG65">
        <f t="shared" si="10"/>
        <v>2124.56418</v>
      </c>
      <c r="AH65">
        <v>180.9566</v>
      </c>
      <c r="AI65">
        <f t="shared" si="11"/>
        <v>1161.741372</v>
      </c>
      <c r="AJ65" s="4">
        <f t="shared" si="12"/>
        <v>0.10934996895495</v>
      </c>
      <c r="AK65" s="4">
        <v>47.69</v>
      </c>
      <c r="AL65" s="4">
        <v>2823202</v>
      </c>
      <c r="AM65" s="4">
        <v>1.67</v>
      </c>
      <c r="AN65" s="4">
        <v>10.5</v>
      </c>
    </row>
    <row r="66" spans="1:40">
      <c r="A66">
        <v>2015</v>
      </c>
      <c r="B66" t="s">
        <v>49</v>
      </c>
      <c r="C66" s="4">
        <v>10502.56</v>
      </c>
      <c r="D66">
        <f t="shared" ref="D66:D111" si="17">LN(C66)</f>
        <v>9.25937431595271</v>
      </c>
      <c r="E66" s="4">
        <v>22918200</v>
      </c>
      <c r="F66" s="5">
        <f t="shared" si="1"/>
        <v>16.9474419126954</v>
      </c>
      <c r="G66" s="5">
        <v>39.1</v>
      </c>
      <c r="H66" s="5">
        <f t="shared" si="13"/>
        <v>0.00372290184488353</v>
      </c>
      <c r="I66" s="5">
        <v>36926</v>
      </c>
      <c r="J66" s="5">
        <f t="shared" si="14"/>
        <v>3.6926</v>
      </c>
      <c r="K66" s="5">
        <f t="shared" si="15"/>
        <v>0.000351590469371277</v>
      </c>
      <c r="L66" s="5">
        <v>19654</v>
      </c>
      <c r="M66" s="5">
        <f t="shared" si="16"/>
        <v>1.87135327005987</v>
      </c>
      <c r="N66" s="4">
        <v>1.31</v>
      </c>
      <c r="O66">
        <f t="shared" si="6"/>
        <v>0.27002713721306</v>
      </c>
      <c r="P66" s="4">
        <v>10.7</v>
      </c>
      <c r="Q66">
        <f t="shared" si="7"/>
        <v>2.37024374146786</v>
      </c>
      <c r="R66" s="5">
        <v>85.3</v>
      </c>
      <c r="S66" s="5">
        <v>41.91</v>
      </c>
      <c r="T66" s="5">
        <v>7055</v>
      </c>
      <c r="U66" s="4">
        <v>93.8</v>
      </c>
      <c r="V66" s="4">
        <v>67.03</v>
      </c>
      <c r="W66" s="4">
        <v>28.56</v>
      </c>
      <c r="X66" s="4">
        <v>112803</v>
      </c>
      <c r="Y66" s="4">
        <v>1.19</v>
      </c>
      <c r="Z66" s="4">
        <v>37.09</v>
      </c>
      <c r="AA66" s="4">
        <v>89.3</v>
      </c>
      <c r="AB66" s="4">
        <v>14115</v>
      </c>
      <c r="AC66" s="4">
        <f t="shared" si="8"/>
        <v>9.55499334068759</v>
      </c>
      <c r="AD66" s="4">
        <v>10945.54</v>
      </c>
      <c r="AE66" s="4">
        <f t="shared" si="9"/>
        <v>9.30068734633698</v>
      </c>
      <c r="AF66">
        <v>99.4862</v>
      </c>
      <c r="AG66">
        <f t="shared" si="10"/>
        <v>638.701404</v>
      </c>
      <c r="AH66">
        <v>22.7279</v>
      </c>
      <c r="AI66">
        <f t="shared" si="11"/>
        <v>145.913118</v>
      </c>
      <c r="AJ66" s="4">
        <f t="shared" si="12"/>
        <v>0.0747069782986243</v>
      </c>
      <c r="AK66" s="4">
        <v>42.01</v>
      </c>
      <c r="AL66" s="4">
        <v>259626</v>
      </c>
      <c r="AM66" s="4">
        <v>0.59</v>
      </c>
      <c r="AN66" s="4">
        <v>9.6</v>
      </c>
    </row>
    <row r="67" spans="1:40">
      <c r="A67">
        <v>2015</v>
      </c>
      <c r="B67" t="s">
        <v>50</v>
      </c>
      <c r="C67" s="4">
        <v>13619.17</v>
      </c>
      <c r="D67">
        <f t="shared" si="17"/>
        <v>9.51923363805218</v>
      </c>
      <c r="E67" s="4">
        <v>32500200</v>
      </c>
      <c r="F67" s="5">
        <f t="shared" ref="F67:F100" si="18">LN(E67)</f>
        <v>17.2967568011272</v>
      </c>
      <c r="G67" s="5">
        <v>49.2</v>
      </c>
      <c r="H67" s="5">
        <f t="shared" ref="H67:H89" si="19">G67/C67</f>
        <v>0.00361255495011811</v>
      </c>
      <c r="I67" s="5">
        <v>18193</v>
      </c>
      <c r="J67" s="5">
        <f t="shared" ref="J67:J89" si="20">I67/10000</f>
        <v>1.8193</v>
      </c>
      <c r="K67" s="5">
        <f t="shared" ref="K67:K89" si="21">J67/C67</f>
        <v>0.000133583764649388</v>
      </c>
      <c r="L67" s="5">
        <v>25387</v>
      </c>
      <c r="M67" s="5">
        <f t="shared" ref="M67:M89" si="22">L67/C67</f>
        <v>1.86406366907822</v>
      </c>
      <c r="N67" s="4">
        <v>1.03</v>
      </c>
      <c r="O67">
        <f t="shared" ref="O67:O89" si="23">LN(N67)</f>
        <v>0.0295588022415444</v>
      </c>
      <c r="P67" s="4">
        <v>21.6</v>
      </c>
      <c r="Q67">
        <f t="shared" ref="Q67:Q111" si="24">LN(P67)</f>
        <v>3.07269331469012</v>
      </c>
      <c r="R67" s="5">
        <v>58.37</v>
      </c>
      <c r="S67" s="5">
        <v>44.94</v>
      </c>
      <c r="T67" s="5">
        <v>14109</v>
      </c>
      <c r="U67" s="4">
        <v>90</v>
      </c>
      <c r="V67" s="4">
        <v>72.97</v>
      </c>
      <c r="W67" s="4">
        <v>31.26</v>
      </c>
      <c r="X67" s="4">
        <v>173333</v>
      </c>
      <c r="Y67" s="4">
        <v>1.43</v>
      </c>
      <c r="Z67" s="4">
        <v>50.03</v>
      </c>
      <c r="AA67" s="4">
        <v>287.3</v>
      </c>
      <c r="AB67" s="4">
        <v>11658</v>
      </c>
      <c r="AC67" s="4">
        <f t="shared" ref="AC67:AC100" si="25">LN(AB67)</f>
        <v>9.3637479186055</v>
      </c>
      <c r="AD67" s="4">
        <v>13069.39</v>
      </c>
      <c r="AE67" s="4">
        <f t="shared" ref="AE67:AE89" si="26">LN(AD67)</f>
        <v>9.4780281337617</v>
      </c>
      <c r="AF67">
        <v>166.26</v>
      </c>
      <c r="AG67">
        <f t="shared" ref="AG67:AG100" si="27">AF67*6.42</f>
        <v>1067.3892</v>
      </c>
      <c r="AH67">
        <v>79.01</v>
      </c>
      <c r="AI67">
        <f t="shared" ref="AI67:AI100" si="28">AH67*6.42</f>
        <v>507.2442</v>
      </c>
      <c r="AJ67" s="4">
        <f t="shared" ref="AJ67:AJ100" si="29">SUM(AG67+AI67)/C67</f>
        <v>0.115618896012018</v>
      </c>
      <c r="AK67" s="4">
        <v>43.33</v>
      </c>
      <c r="AL67" s="4">
        <v>518364</v>
      </c>
      <c r="AM67" s="4">
        <v>0.8</v>
      </c>
      <c r="AN67" s="4">
        <v>9.9</v>
      </c>
    </row>
    <row r="68" spans="1:40">
      <c r="A68" s="3">
        <v>2016</v>
      </c>
      <c r="B68" t="s">
        <v>40</v>
      </c>
      <c r="C68" s="4">
        <v>28178.65</v>
      </c>
      <c r="D68">
        <f t="shared" si="17"/>
        <v>10.2463198779886</v>
      </c>
      <c r="E68" s="5">
        <v>64061300</v>
      </c>
      <c r="F68" s="5">
        <f t="shared" si="18"/>
        <v>17.9753509954142</v>
      </c>
      <c r="G68" s="5">
        <v>95.2</v>
      </c>
      <c r="H68" s="5">
        <f t="shared" si="19"/>
        <v>0.00337844431865969</v>
      </c>
      <c r="I68" s="5">
        <v>35225</v>
      </c>
      <c r="J68" s="5">
        <f t="shared" si="20"/>
        <v>3.5225</v>
      </c>
      <c r="K68" s="5">
        <f t="shared" si="21"/>
        <v>0.000125005988576458</v>
      </c>
      <c r="L68" s="5">
        <v>1359</v>
      </c>
      <c r="M68" s="5">
        <f t="shared" si="22"/>
        <v>0.0482280024060769</v>
      </c>
      <c r="N68" s="4">
        <v>0.73</v>
      </c>
      <c r="O68">
        <f t="shared" si="23"/>
        <v>-0.3147107448397</v>
      </c>
      <c r="P68" s="4">
        <v>51.9</v>
      </c>
      <c r="Q68">
        <f t="shared" si="24"/>
        <v>3.94931879017184</v>
      </c>
      <c r="R68" s="5">
        <v>7.42</v>
      </c>
      <c r="S68" s="5">
        <v>16.63</v>
      </c>
      <c r="T68" s="5">
        <v>1680</v>
      </c>
      <c r="U68" s="4">
        <v>100</v>
      </c>
      <c r="V68" s="4">
        <v>95.7</v>
      </c>
      <c r="W68" s="4">
        <v>7.95</v>
      </c>
      <c r="X68" s="4">
        <v>220759</v>
      </c>
      <c r="Y68" s="4">
        <v>73.27</v>
      </c>
      <c r="Z68" s="4">
        <v>10.74</v>
      </c>
      <c r="AA68" s="4">
        <v>13.7</v>
      </c>
      <c r="AB68" s="4">
        <v>64230</v>
      </c>
      <c r="AC68" s="4">
        <f t="shared" si="25"/>
        <v>11.0702256702518</v>
      </c>
      <c r="AD68" s="4">
        <v>6755.88</v>
      </c>
      <c r="AE68" s="4">
        <f t="shared" si="26"/>
        <v>8.8181685157806</v>
      </c>
      <c r="AF68">
        <v>1834.67</v>
      </c>
      <c r="AG68">
        <f t="shared" si="27"/>
        <v>11778.5814</v>
      </c>
      <c r="AH68">
        <v>2503.38</v>
      </c>
      <c r="AI68">
        <f t="shared" si="28"/>
        <v>16071.6996</v>
      </c>
      <c r="AJ68" s="4">
        <f t="shared" si="29"/>
        <v>0.988346886738719</v>
      </c>
      <c r="AK68" s="4">
        <v>87.9</v>
      </c>
      <c r="AL68" s="4">
        <v>7809858</v>
      </c>
      <c r="AM68" s="4">
        <v>3.82</v>
      </c>
      <c r="AN68" s="4">
        <v>13.8</v>
      </c>
    </row>
    <row r="69" spans="1:40">
      <c r="A69">
        <v>2016</v>
      </c>
      <c r="B69" t="s">
        <v>41</v>
      </c>
      <c r="C69" s="4">
        <v>77388.28</v>
      </c>
      <c r="D69">
        <f t="shared" si="17"/>
        <v>11.2565906269238</v>
      </c>
      <c r="E69" s="4">
        <v>194644800</v>
      </c>
      <c r="F69" s="5">
        <f t="shared" si="18"/>
        <v>19.0866869170479</v>
      </c>
      <c r="G69" s="5">
        <v>237.6</v>
      </c>
      <c r="H69" s="5">
        <f t="shared" si="19"/>
        <v>0.00307023234009077</v>
      </c>
      <c r="I69" s="5">
        <v>223380</v>
      </c>
      <c r="J69" s="5">
        <f t="shared" si="20"/>
        <v>22.338</v>
      </c>
      <c r="K69" s="5">
        <f t="shared" si="21"/>
        <v>0.000288648358640352</v>
      </c>
      <c r="L69" s="5">
        <v>3616</v>
      </c>
      <c r="M69" s="5">
        <f t="shared" si="22"/>
        <v>0.0467254214720885</v>
      </c>
      <c r="N69" s="4">
        <v>0.99</v>
      </c>
      <c r="O69">
        <f t="shared" si="23"/>
        <v>-0.0100503358535015</v>
      </c>
      <c r="P69" s="4">
        <v>74.8</v>
      </c>
      <c r="Q69">
        <f t="shared" si="24"/>
        <v>4.31481788498043</v>
      </c>
      <c r="R69" s="5">
        <v>57.01</v>
      </c>
      <c r="S69" s="5">
        <v>93.03</v>
      </c>
      <c r="T69" s="5">
        <v>11649</v>
      </c>
      <c r="U69" s="4">
        <v>99.9</v>
      </c>
      <c r="V69" s="4">
        <v>92.76</v>
      </c>
      <c r="W69" s="4">
        <v>47.17</v>
      </c>
      <c r="X69" s="4">
        <v>616624</v>
      </c>
      <c r="Y69" s="4">
        <v>27.51</v>
      </c>
      <c r="Z69" s="4">
        <v>15.8</v>
      </c>
      <c r="AA69" s="4">
        <v>53.6</v>
      </c>
      <c r="AB69" s="4">
        <v>231033</v>
      </c>
      <c r="AC69" s="4">
        <f t="shared" si="25"/>
        <v>12.3503158364437</v>
      </c>
      <c r="AD69" s="4">
        <v>49370.85</v>
      </c>
      <c r="AE69" s="4">
        <f t="shared" si="26"/>
        <v>10.8071154480381</v>
      </c>
      <c r="AF69">
        <v>3193.4422</v>
      </c>
      <c r="AG69">
        <f t="shared" si="27"/>
        <v>20501.898924</v>
      </c>
      <c r="AH69">
        <v>1902.6827</v>
      </c>
      <c r="AI69">
        <f t="shared" si="28"/>
        <v>12215.222934</v>
      </c>
      <c r="AJ69" s="4">
        <f t="shared" si="29"/>
        <v>0.42276584849799</v>
      </c>
      <c r="AK69" s="4">
        <v>67.72</v>
      </c>
      <c r="AL69" s="4">
        <v>6356425</v>
      </c>
      <c r="AM69" s="4">
        <v>2.66</v>
      </c>
      <c r="AN69" s="4">
        <v>12.2</v>
      </c>
    </row>
    <row r="70" spans="1:40">
      <c r="A70">
        <v>2016</v>
      </c>
      <c r="B70" t="s">
        <v>42</v>
      </c>
      <c r="C70" s="4">
        <v>47251.36</v>
      </c>
      <c r="D70">
        <f t="shared" si="17"/>
        <v>10.7632367155764</v>
      </c>
      <c r="E70" s="4">
        <v>92249000</v>
      </c>
      <c r="F70" s="5">
        <f t="shared" si="18"/>
        <v>18.3400020007178</v>
      </c>
      <c r="G70" s="5">
        <v>290.3</v>
      </c>
      <c r="H70" s="5">
        <f t="shared" si="19"/>
        <v>0.00614373850826728</v>
      </c>
      <c r="I70" s="5">
        <v>93095</v>
      </c>
      <c r="J70" s="5">
        <f t="shared" si="20"/>
        <v>9.3095</v>
      </c>
      <c r="K70" s="5">
        <f t="shared" si="21"/>
        <v>0.000197020784163673</v>
      </c>
      <c r="L70" s="5">
        <v>3786</v>
      </c>
      <c r="M70" s="5">
        <f t="shared" si="22"/>
        <v>0.0801246778928691</v>
      </c>
      <c r="N70" s="4">
        <v>1.38</v>
      </c>
      <c r="O70">
        <f t="shared" si="23"/>
        <v>0.322083499169113</v>
      </c>
      <c r="P70" s="4">
        <v>60.2</v>
      </c>
      <c r="Q70">
        <f t="shared" si="24"/>
        <v>4.09767235231478</v>
      </c>
      <c r="R70" s="5">
        <v>26.84</v>
      </c>
      <c r="S70" s="5">
        <v>38.04</v>
      </c>
      <c r="T70" s="5">
        <v>4263</v>
      </c>
      <c r="U70" s="4">
        <v>100</v>
      </c>
      <c r="V70" s="4">
        <v>91.4</v>
      </c>
      <c r="W70" s="4">
        <v>18.23</v>
      </c>
      <c r="X70" s="4">
        <v>430857</v>
      </c>
      <c r="Y70" s="4">
        <v>10.91</v>
      </c>
      <c r="Z70" s="4">
        <v>59.07</v>
      </c>
      <c r="AA70" s="4">
        <v>21.2</v>
      </c>
      <c r="AB70" s="4">
        <v>221456</v>
      </c>
      <c r="AC70" s="4">
        <f t="shared" si="25"/>
        <v>12.3079792031365</v>
      </c>
      <c r="AD70" s="4">
        <v>29571</v>
      </c>
      <c r="AE70" s="4">
        <f t="shared" si="26"/>
        <v>10.2945494303335</v>
      </c>
      <c r="AF70">
        <v>2678.64</v>
      </c>
      <c r="AG70">
        <f t="shared" si="27"/>
        <v>17196.8688</v>
      </c>
      <c r="AH70">
        <v>686.4</v>
      </c>
      <c r="AI70">
        <f t="shared" si="28"/>
        <v>4406.688</v>
      </c>
      <c r="AJ70" s="4">
        <f t="shared" si="29"/>
        <v>0.457204973571131</v>
      </c>
      <c r="AK70" s="4">
        <v>67</v>
      </c>
      <c r="AL70" s="4">
        <v>1983716</v>
      </c>
      <c r="AM70" s="4">
        <v>2.43</v>
      </c>
      <c r="AN70" s="4">
        <v>12</v>
      </c>
    </row>
    <row r="71" spans="1:40">
      <c r="A71">
        <v>2016</v>
      </c>
      <c r="B71" t="s">
        <v>43</v>
      </c>
      <c r="C71" s="4">
        <v>24407.62</v>
      </c>
      <c r="D71">
        <f t="shared" si="17"/>
        <v>10.1026506576093</v>
      </c>
      <c r="E71" s="4">
        <v>43731840</v>
      </c>
      <c r="F71" s="5">
        <f t="shared" si="18"/>
        <v>17.5935869988817</v>
      </c>
      <c r="G71" s="5">
        <v>121.6</v>
      </c>
      <c r="H71" s="5">
        <f t="shared" si="19"/>
        <v>0.00498205068744925</v>
      </c>
      <c r="I71" s="5">
        <v>56198</v>
      </c>
      <c r="J71" s="5">
        <f t="shared" si="20"/>
        <v>5.6198</v>
      </c>
      <c r="K71" s="5">
        <f t="shared" si="21"/>
        <v>0.000230247766885915</v>
      </c>
      <c r="L71" s="5">
        <v>1122</v>
      </c>
      <c r="M71" s="5">
        <f t="shared" si="22"/>
        <v>0.0459692505864972</v>
      </c>
      <c r="N71" s="4">
        <v>2.04</v>
      </c>
      <c r="O71">
        <f t="shared" si="23"/>
        <v>0.712949807856125</v>
      </c>
      <c r="P71" s="4">
        <v>41.5</v>
      </c>
      <c r="Q71">
        <f t="shared" si="24"/>
        <v>3.72569342723665</v>
      </c>
      <c r="R71" s="5">
        <v>28.16</v>
      </c>
      <c r="S71" s="5">
        <v>50.76</v>
      </c>
      <c r="T71" s="5">
        <v>12653</v>
      </c>
      <c r="U71" s="4">
        <v>99.9</v>
      </c>
      <c r="V71" s="4">
        <v>84.59</v>
      </c>
      <c r="W71" s="4">
        <v>32.13</v>
      </c>
      <c r="X71" s="4">
        <v>240666</v>
      </c>
      <c r="Y71" s="4">
        <v>7.46</v>
      </c>
      <c r="Z71" s="4">
        <v>27.53</v>
      </c>
      <c r="AA71" s="4">
        <v>51.3</v>
      </c>
      <c r="AB71" s="4">
        <v>60983</v>
      </c>
      <c r="AC71" s="4">
        <f t="shared" si="25"/>
        <v>11.01835041579</v>
      </c>
      <c r="AD71" s="4">
        <v>27033.4</v>
      </c>
      <c r="AE71" s="4">
        <f t="shared" si="26"/>
        <v>10.2048284175236</v>
      </c>
      <c r="AF71">
        <v>284.8375</v>
      </c>
      <c r="AG71">
        <f t="shared" si="27"/>
        <v>1828.65675</v>
      </c>
      <c r="AH71">
        <v>158.9615</v>
      </c>
      <c r="AI71">
        <f t="shared" si="28"/>
        <v>1020.53283</v>
      </c>
      <c r="AJ71" s="4">
        <f t="shared" si="29"/>
        <v>0.116733609421976</v>
      </c>
      <c r="AK71" s="4">
        <v>51.99</v>
      </c>
      <c r="AL71" s="4">
        <v>2173748</v>
      </c>
      <c r="AM71" s="4">
        <v>1.97</v>
      </c>
      <c r="AN71" s="4">
        <v>10.5</v>
      </c>
    </row>
    <row r="72" spans="1:40">
      <c r="A72">
        <v>2016</v>
      </c>
      <c r="B72" t="s">
        <v>44</v>
      </c>
      <c r="C72" s="4">
        <v>18499</v>
      </c>
      <c r="D72">
        <f t="shared" si="17"/>
        <v>9.82547195555139</v>
      </c>
      <c r="E72" s="4">
        <v>31430214</v>
      </c>
      <c r="F72" s="5">
        <f t="shared" si="18"/>
        <v>17.263280217532</v>
      </c>
      <c r="G72" s="5">
        <v>124.7</v>
      </c>
      <c r="H72" s="5">
        <f t="shared" si="19"/>
        <v>0.00674090491377912</v>
      </c>
      <c r="I72" s="5">
        <v>77582</v>
      </c>
      <c r="J72" s="5">
        <f t="shared" si="20"/>
        <v>7.7582</v>
      </c>
      <c r="K72" s="5">
        <f t="shared" si="21"/>
        <v>0.00041938483161252</v>
      </c>
      <c r="L72" s="5">
        <v>1862</v>
      </c>
      <c r="M72" s="5">
        <f t="shared" si="22"/>
        <v>0.100654089410238</v>
      </c>
      <c r="N72" s="4">
        <v>1.69</v>
      </c>
      <c r="O72">
        <f t="shared" si="23"/>
        <v>0.524728528934982</v>
      </c>
      <c r="P72" s="4">
        <v>10.4</v>
      </c>
      <c r="Q72">
        <f t="shared" si="24"/>
        <v>2.34180580614733</v>
      </c>
      <c r="R72" s="5">
        <v>27.69</v>
      </c>
      <c r="S72" s="5">
        <v>41.93</v>
      </c>
      <c r="T72" s="5">
        <v>12665</v>
      </c>
      <c r="U72" s="4">
        <v>95</v>
      </c>
      <c r="V72" s="4">
        <v>74.62</v>
      </c>
      <c r="W72" s="4">
        <v>33.31</v>
      </c>
      <c r="X72" s="4">
        <v>221092</v>
      </c>
      <c r="Y72" s="4">
        <v>5.45</v>
      </c>
      <c r="Z72" s="4">
        <v>60.01</v>
      </c>
      <c r="AA72" s="4">
        <v>122.6</v>
      </c>
      <c r="AB72" s="4">
        <v>31472</v>
      </c>
      <c r="AC72" s="4">
        <f t="shared" si="25"/>
        <v>10.3568535406288</v>
      </c>
      <c r="AD72" s="4">
        <v>19694.2</v>
      </c>
      <c r="AE72" s="4">
        <f t="shared" si="26"/>
        <v>9.88807945513345</v>
      </c>
      <c r="AF72">
        <v>298.7</v>
      </c>
      <c r="AG72">
        <f t="shared" si="27"/>
        <v>1917.654</v>
      </c>
      <c r="AH72">
        <v>102.4</v>
      </c>
      <c r="AI72">
        <f t="shared" si="28"/>
        <v>657.408</v>
      </c>
      <c r="AJ72" s="4">
        <f t="shared" si="29"/>
        <v>0.139200064868371</v>
      </c>
      <c r="AK72" s="4">
        <v>53.1</v>
      </c>
      <c r="AL72" s="4">
        <v>790077</v>
      </c>
      <c r="AM72" s="4">
        <v>1.13</v>
      </c>
      <c r="AN72" s="4">
        <v>11</v>
      </c>
    </row>
    <row r="73" spans="1:40">
      <c r="A73">
        <v>2016</v>
      </c>
      <c r="B73" t="s">
        <v>45</v>
      </c>
      <c r="C73" s="4">
        <v>32665.38</v>
      </c>
      <c r="D73">
        <f t="shared" si="17"/>
        <v>10.3940710804538</v>
      </c>
      <c r="E73" s="4">
        <v>49740000</v>
      </c>
      <c r="F73" s="5">
        <f t="shared" si="18"/>
        <v>17.7223199963395</v>
      </c>
      <c r="G73" s="5">
        <v>105</v>
      </c>
      <c r="H73" s="5">
        <f t="shared" si="19"/>
        <v>0.00321441232277108</v>
      </c>
      <c r="I73" s="5">
        <v>59723</v>
      </c>
      <c r="J73" s="5">
        <f t="shared" si="20"/>
        <v>5.9723</v>
      </c>
      <c r="K73" s="5">
        <f t="shared" si="21"/>
        <v>0.00018283271157415</v>
      </c>
      <c r="L73" s="5">
        <v>1439</v>
      </c>
      <c r="M73" s="5">
        <f t="shared" si="22"/>
        <v>0.0440527555473103</v>
      </c>
      <c r="N73" s="4">
        <v>1.42</v>
      </c>
      <c r="O73">
        <f t="shared" si="23"/>
        <v>0.350656871613169</v>
      </c>
      <c r="P73" s="4">
        <v>36.9</v>
      </c>
      <c r="Q73">
        <f t="shared" si="24"/>
        <v>3.60821155104648</v>
      </c>
      <c r="R73" s="5">
        <v>28.56</v>
      </c>
      <c r="S73" s="5">
        <v>39.14</v>
      </c>
      <c r="T73" s="5">
        <v>8193</v>
      </c>
      <c r="U73" s="4">
        <v>95.8</v>
      </c>
      <c r="V73" s="4">
        <v>65.55</v>
      </c>
      <c r="W73" s="4">
        <v>27.58</v>
      </c>
      <c r="X73" s="4">
        <v>274787</v>
      </c>
      <c r="Y73" s="4">
        <v>7.77</v>
      </c>
      <c r="Z73" s="4">
        <v>38.4</v>
      </c>
      <c r="AA73" s="4">
        <v>105.9</v>
      </c>
      <c r="AB73" s="4">
        <v>41822</v>
      </c>
      <c r="AC73" s="4">
        <f t="shared" si="25"/>
        <v>10.6411777958467</v>
      </c>
      <c r="AD73" s="4">
        <v>30011.7</v>
      </c>
      <c r="AE73" s="4">
        <f t="shared" si="26"/>
        <v>10.3093425846141</v>
      </c>
      <c r="AF73">
        <v>260.7</v>
      </c>
      <c r="AG73">
        <f t="shared" si="27"/>
        <v>1673.694</v>
      </c>
      <c r="AH73">
        <v>133.2</v>
      </c>
      <c r="AI73">
        <f t="shared" si="28"/>
        <v>855.144</v>
      </c>
      <c r="AJ73" s="4">
        <f t="shared" si="29"/>
        <v>0.0774164574237312</v>
      </c>
      <c r="AK73" s="4">
        <v>58.1</v>
      </c>
      <c r="AL73" s="4">
        <v>9038371</v>
      </c>
      <c r="AM73" s="4">
        <v>1.86</v>
      </c>
      <c r="AN73" s="4">
        <v>11.4</v>
      </c>
    </row>
    <row r="74" spans="1:40">
      <c r="A74">
        <v>2016</v>
      </c>
      <c r="B74" t="s">
        <v>46</v>
      </c>
      <c r="C74" s="4">
        <v>31551.37</v>
      </c>
      <c r="D74">
        <f t="shared" si="17"/>
        <v>10.3593722901645</v>
      </c>
      <c r="E74" s="4">
        <v>26978800</v>
      </c>
      <c r="F74" s="5">
        <f t="shared" si="18"/>
        <v>17.1105619303641</v>
      </c>
      <c r="G74" s="5">
        <v>53.8</v>
      </c>
      <c r="H74" s="5">
        <f t="shared" si="19"/>
        <v>0.00170515575076455</v>
      </c>
      <c r="I74" s="5">
        <v>49299</v>
      </c>
      <c r="J74" s="5">
        <f t="shared" si="20"/>
        <v>4.9299</v>
      </c>
      <c r="K74" s="5">
        <f t="shared" si="21"/>
        <v>0.000156249950477586</v>
      </c>
      <c r="L74" s="5">
        <v>1633</v>
      </c>
      <c r="M74" s="5">
        <f t="shared" si="22"/>
        <v>0.0517568650743217</v>
      </c>
      <c r="N74" s="4">
        <v>0.64</v>
      </c>
      <c r="O74">
        <f t="shared" si="23"/>
        <v>-0.446287102628419</v>
      </c>
      <c r="P74" s="4">
        <v>12.7</v>
      </c>
      <c r="Q74">
        <f t="shared" si="24"/>
        <v>2.54160199346455</v>
      </c>
      <c r="R74" s="5">
        <v>34.68</v>
      </c>
      <c r="S74" s="5">
        <v>42.06</v>
      </c>
      <c r="T74" s="5">
        <v>5320</v>
      </c>
      <c r="U74" s="4">
        <v>99.9</v>
      </c>
      <c r="V74" s="4">
        <v>85.24</v>
      </c>
      <c r="W74" s="4">
        <v>26.21</v>
      </c>
      <c r="X74" s="4">
        <v>298757</v>
      </c>
      <c r="Y74" s="4">
        <v>4.81</v>
      </c>
      <c r="Z74" s="4">
        <v>47.77</v>
      </c>
      <c r="AA74" s="4">
        <v>131.5</v>
      </c>
      <c r="AB74" s="4">
        <v>34050</v>
      </c>
      <c r="AC74" s="4">
        <f t="shared" si="25"/>
        <v>10.4355853115777</v>
      </c>
      <c r="AD74" s="4">
        <v>27688.45</v>
      </c>
      <c r="AE74" s="4">
        <f t="shared" si="26"/>
        <v>10.2287706377113</v>
      </c>
      <c r="AF74">
        <v>181.7002</v>
      </c>
      <c r="AG74">
        <f t="shared" si="27"/>
        <v>1166.515284</v>
      </c>
      <c r="AH74">
        <v>87.1</v>
      </c>
      <c r="AI74">
        <f t="shared" si="28"/>
        <v>559.182</v>
      </c>
      <c r="AJ74" s="4">
        <f t="shared" si="29"/>
        <v>0.054694844756345</v>
      </c>
      <c r="AK74" s="4">
        <v>52.75</v>
      </c>
      <c r="AL74" s="4">
        <v>1056287</v>
      </c>
      <c r="AM74" s="4">
        <v>1.5</v>
      </c>
      <c r="AN74" s="4">
        <v>11.5</v>
      </c>
    </row>
    <row r="75" spans="1:40">
      <c r="A75">
        <v>2016</v>
      </c>
      <c r="B75" t="s">
        <v>47</v>
      </c>
      <c r="C75" s="4">
        <v>17740.59</v>
      </c>
      <c r="D75">
        <f t="shared" si="17"/>
        <v>9.78361051348415</v>
      </c>
      <c r="E75" s="4">
        <v>22279100</v>
      </c>
      <c r="F75" s="5">
        <f t="shared" si="18"/>
        <v>16.9191595772344</v>
      </c>
      <c r="G75" s="5">
        <v>46</v>
      </c>
      <c r="H75" s="5">
        <f t="shared" si="19"/>
        <v>0.00259292391064784</v>
      </c>
      <c r="I75" s="5">
        <v>40267</v>
      </c>
      <c r="J75" s="5">
        <f t="shared" si="20"/>
        <v>4.0267</v>
      </c>
      <c r="K75" s="5">
        <f t="shared" si="21"/>
        <v>0.000226976667630558</v>
      </c>
      <c r="L75" s="5">
        <v>883</v>
      </c>
      <c r="M75" s="5">
        <f t="shared" si="22"/>
        <v>0.0497728655022184</v>
      </c>
      <c r="N75" s="4">
        <v>0.81</v>
      </c>
      <c r="O75">
        <f t="shared" si="23"/>
        <v>-0.210721031315653</v>
      </c>
      <c r="P75" s="4">
        <v>3.7</v>
      </c>
      <c r="Q75">
        <f t="shared" si="24"/>
        <v>1.30833281965018</v>
      </c>
      <c r="R75" s="5">
        <v>28.83</v>
      </c>
      <c r="S75" s="5">
        <v>21.77</v>
      </c>
      <c r="T75" s="5">
        <v>2344</v>
      </c>
      <c r="U75" s="4">
        <v>100</v>
      </c>
      <c r="V75" s="4">
        <v>76.9</v>
      </c>
      <c r="W75" s="4">
        <v>9.58</v>
      </c>
      <c r="X75" s="4">
        <v>202061</v>
      </c>
      <c r="Y75" s="4">
        <v>2.51</v>
      </c>
      <c r="Z75" s="4">
        <v>38.43</v>
      </c>
      <c r="AA75" s="4">
        <v>82.7</v>
      </c>
      <c r="AB75" s="4">
        <v>42738</v>
      </c>
      <c r="AC75" s="4">
        <f t="shared" si="25"/>
        <v>10.6628437332064</v>
      </c>
      <c r="AD75" s="4">
        <v>15932</v>
      </c>
      <c r="AE75" s="4">
        <f t="shared" si="26"/>
        <v>9.67608494430153</v>
      </c>
      <c r="AF75">
        <v>406.9</v>
      </c>
      <c r="AG75">
        <f t="shared" si="27"/>
        <v>2612.298</v>
      </c>
      <c r="AH75">
        <v>220.77</v>
      </c>
      <c r="AI75">
        <f t="shared" si="28"/>
        <v>1417.3434</v>
      </c>
      <c r="AJ75" s="4">
        <f t="shared" si="29"/>
        <v>0.227142468204271</v>
      </c>
      <c r="AK75" s="4">
        <v>62.6</v>
      </c>
      <c r="AL75" s="4">
        <v>1471870</v>
      </c>
      <c r="AM75" s="4">
        <v>1.72</v>
      </c>
      <c r="AN75" s="4">
        <v>11.2</v>
      </c>
    </row>
    <row r="76" spans="1:40">
      <c r="A76">
        <v>2016</v>
      </c>
      <c r="B76" t="s">
        <v>48</v>
      </c>
      <c r="C76" s="4">
        <v>32934.54</v>
      </c>
      <c r="D76">
        <f t="shared" si="17"/>
        <v>10.4022772340727</v>
      </c>
      <c r="E76" s="4">
        <v>33888500</v>
      </c>
      <c r="F76" s="5">
        <f t="shared" si="18"/>
        <v>17.3385862817598</v>
      </c>
      <c r="G76" s="5">
        <v>67.9</v>
      </c>
      <c r="H76" s="5">
        <f t="shared" si="19"/>
        <v>0.00206166535193751</v>
      </c>
      <c r="I76" s="5">
        <v>56138</v>
      </c>
      <c r="J76" s="5">
        <f t="shared" si="20"/>
        <v>5.6138</v>
      </c>
      <c r="K76" s="5">
        <f t="shared" si="21"/>
        <v>0.000170453268817479</v>
      </c>
      <c r="L76" s="5">
        <v>1833</v>
      </c>
      <c r="M76" s="5">
        <f t="shared" si="22"/>
        <v>0.0556558555243219</v>
      </c>
      <c r="N76" s="4">
        <v>0.88</v>
      </c>
      <c r="O76">
        <f t="shared" si="23"/>
        <v>-0.127833371509885</v>
      </c>
      <c r="P76" s="4">
        <v>11.6</v>
      </c>
      <c r="Q76">
        <f t="shared" si="24"/>
        <v>2.45100509811232</v>
      </c>
      <c r="R76" s="5">
        <v>48.83</v>
      </c>
      <c r="S76" s="5">
        <v>45.1</v>
      </c>
      <c r="T76" s="5">
        <v>11765</v>
      </c>
      <c r="U76" s="4">
        <v>98.6</v>
      </c>
      <c r="V76" s="4">
        <v>85.74</v>
      </c>
      <c r="W76" s="4">
        <v>27.27</v>
      </c>
      <c r="X76" s="4">
        <v>352826</v>
      </c>
      <c r="Y76" s="4">
        <v>3.61</v>
      </c>
      <c r="Z76" s="4">
        <v>35.22</v>
      </c>
      <c r="AA76" s="4">
        <v>829.9</v>
      </c>
      <c r="AB76" s="4">
        <v>62445</v>
      </c>
      <c r="AC76" s="4">
        <f t="shared" si="25"/>
        <v>11.0420414482972</v>
      </c>
      <c r="AD76" s="4">
        <v>28812</v>
      </c>
      <c r="AE76" s="4">
        <f t="shared" si="26"/>
        <v>10.2685472460093</v>
      </c>
      <c r="AF76">
        <v>279.5498</v>
      </c>
      <c r="AG76">
        <f t="shared" si="27"/>
        <v>1794.709716</v>
      </c>
      <c r="AH76">
        <v>213.9443</v>
      </c>
      <c r="AI76">
        <f t="shared" si="28"/>
        <v>1373.522406</v>
      </c>
      <c r="AJ76" s="4">
        <f t="shared" si="29"/>
        <v>0.0961978555644014</v>
      </c>
      <c r="AK76" s="4">
        <v>49.21</v>
      </c>
      <c r="AL76" s="4">
        <v>2993006</v>
      </c>
      <c r="AM76" s="4">
        <v>1.72</v>
      </c>
      <c r="AN76" s="4">
        <v>10.6</v>
      </c>
    </row>
    <row r="77" spans="1:40">
      <c r="A77">
        <v>2016</v>
      </c>
      <c r="B77" t="s">
        <v>49</v>
      </c>
      <c r="C77" s="4">
        <v>11776.73</v>
      </c>
      <c r="D77">
        <f t="shared" si="17"/>
        <v>9.37388082953646</v>
      </c>
      <c r="E77" s="4">
        <v>24093500</v>
      </c>
      <c r="F77" s="5">
        <f t="shared" si="18"/>
        <v>16.9974526525392</v>
      </c>
      <c r="G77" s="5">
        <v>18.7</v>
      </c>
      <c r="H77" s="5">
        <f t="shared" si="19"/>
        <v>0.00158787711019952</v>
      </c>
      <c r="I77" s="5">
        <v>43898</v>
      </c>
      <c r="J77" s="5">
        <f t="shared" si="20"/>
        <v>4.3898</v>
      </c>
      <c r="K77" s="5">
        <f t="shared" si="21"/>
        <v>0.000372752028788976</v>
      </c>
      <c r="L77" s="5">
        <v>655</v>
      </c>
      <c r="M77" s="5">
        <f t="shared" si="22"/>
        <v>0.0556181554642078</v>
      </c>
      <c r="N77" s="4">
        <v>1.01</v>
      </c>
      <c r="O77">
        <f t="shared" si="23"/>
        <v>0.00995033085316809</v>
      </c>
      <c r="P77" s="4">
        <v>5.7</v>
      </c>
      <c r="Q77">
        <f t="shared" si="24"/>
        <v>1.7404661748405</v>
      </c>
      <c r="R77" s="5">
        <v>64.71</v>
      </c>
      <c r="S77" s="5">
        <v>37.39</v>
      </c>
      <c r="T77" s="5">
        <v>7753</v>
      </c>
      <c r="U77" s="4">
        <v>94.7</v>
      </c>
      <c r="V77" s="4">
        <v>60.63</v>
      </c>
      <c r="W77" s="4">
        <v>20.43</v>
      </c>
      <c r="X77" s="4">
        <v>100720</v>
      </c>
      <c r="Y77" s="4">
        <v>1.19</v>
      </c>
      <c r="Z77" s="4">
        <v>37.09</v>
      </c>
      <c r="AA77" s="4">
        <v>89.5</v>
      </c>
      <c r="AB77" s="4">
        <v>10425</v>
      </c>
      <c r="AC77" s="4">
        <f t="shared" si="25"/>
        <v>9.251962046667</v>
      </c>
      <c r="AD77" s="4">
        <v>13204</v>
      </c>
      <c r="AE77" s="4">
        <f t="shared" si="26"/>
        <v>9.48827509297308</v>
      </c>
      <c r="AF77">
        <v>47.4279</v>
      </c>
      <c r="AG77">
        <f t="shared" si="27"/>
        <v>304.487118</v>
      </c>
      <c r="AH77">
        <v>9.5682</v>
      </c>
      <c r="AI77">
        <f t="shared" si="28"/>
        <v>61.427844</v>
      </c>
      <c r="AJ77" s="4">
        <f t="shared" si="29"/>
        <v>0.0310710156384667</v>
      </c>
      <c r="AK77" s="4">
        <v>44.15</v>
      </c>
      <c r="AL77" s="4">
        <v>204437</v>
      </c>
      <c r="AM77" s="4">
        <v>0.63</v>
      </c>
      <c r="AN77" s="4">
        <v>9.6</v>
      </c>
    </row>
    <row r="78" spans="1:40">
      <c r="A78">
        <v>2016</v>
      </c>
      <c r="B78" t="s">
        <v>50</v>
      </c>
      <c r="C78" s="4">
        <v>14788.42</v>
      </c>
      <c r="D78">
        <f t="shared" si="17"/>
        <v>9.60159972105976</v>
      </c>
      <c r="E78" s="4">
        <v>32049500</v>
      </c>
      <c r="F78" s="5">
        <f t="shared" si="18"/>
        <v>17.2827921405852</v>
      </c>
      <c r="G78" s="5">
        <v>62.8</v>
      </c>
      <c r="H78" s="5">
        <f t="shared" si="19"/>
        <v>0.00424656589412527</v>
      </c>
      <c r="I78" s="5">
        <v>21846</v>
      </c>
      <c r="J78" s="5">
        <f t="shared" si="20"/>
        <v>2.1846</v>
      </c>
      <c r="K78" s="5">
        <f t="shared" si="21"/>
        <v>0.000147723691915702</v>
      </c>
      <c r="L78" s="5">
        <v>1100</v>
      </c>
      <c r="M78" s="5">
        <f t="shared" si="22"/>
        <v>0.0743825236232133</v>
      </c>
      <c r="N78" s="4">
        <v>0.99</v>
      </c>
      <c r="O78">
        <f t="shared" si="23"/>
        <v>-0.0100503358535015</v>
      </c>
      <c r="P78" s="4">
        <v>12.7</v>
      </c>
      <c r="Q78">
        <f t="shared" si="24"/>
        <v>2.54160199346455</v>
      </c>
      <c r="R78" s="5">
        <v>52.62</v>
      </c>
      <c r="S78" s="5">
        <v>44.69</v>
      </c>
      <c r="T78" s="5">
        <v>13122</v>
      </c>
      <c r="U78" s="4">
        <v>93</v>
      </c>
      <c r="V78" s="4">
        <v>63.38</v>
      </c>
      <c r="W78" s="4">
        <v>24.76</v>
      </c>
      <c r="X78" s="4">
        <v>181089</v>
      </c>
      <c r="Y78" s="4">
        <v>1.43</v>
      </c>
      <c r="Z78" s="4">
        <v>50.03</v>
      </c>
      <c r="AA78" s="4">
        <v>288.3</v>
      </c>
      <c r="AB78" s="4">
        <v>12032</v>
      </c>
      <c r="AC78" s="4">
        <f t="shared" si="25"/>
        <v>9.39532504618962</v>
      </c>
      <c r="AD78" s="4">
        <v>16119.4</v>
      </c>
      <c r="AE78" s="4">
        <f t="shared" si="26"/>
        <v>9.68777879452423</v>
      </c>
      <c r="AF78">
        <v>115.82</v>
      </c>
      <c r="AG78">
        <f t="shared" si="27"/>
        <v>743.5644</v>
      </c>
      <c r="AH78">
        <v>84.17</v>
      </c>
      <c r="AI78">
        <f t="shared" si="28"/>
        <v>540.3714</v>
      </c>
      <c r="AJ78" s="4">
        <f t="shared" si="29"/>
        <v>0.0868203499765357</v>
      </c>
      <c r="AK78" s="4">
        <v>45.03</v>
      </c>
      <c r="AL78" s="4">
        <v>582559</v>
      </c>
      <c r="AM78" s="4">
        <v>0.89</v>
      </c>
      <c r="AN78" s="4">
        <v>9.9</v>
      </c>
    </row>
    <row r="79" spans="1:40">
      <c r="A79" s="3">
        <v>2017</v>
      </c>
      <c r="B79" t="s">
        <v>40</v>
      </c>
      <c r="C79" s="4">
        <v>30632.99</v>
      </c>
      <c r="D79">
        <f t="shared" si="17"/>
        <v>10.3298328117783</v>
      </c>
      <c r="E79" s="5">
        <v>66422600</v>
      </c>
      <c r="F79" s="5">
        <f t="shared" si="18"/>
        <v>18.0115479179826</v>
      </c>
      <c r="G79" s="5">
        <v>18.1</v>
      </c>
      <c r="H79" s="5">
        <f t="shared" si="19"/>
        <v>0.000590866252363873</v>
      </c>
      <c r="I79" s="5">
        <v>65184</v>
      </c>
      <c r="J79" s="5">
        <f t="shared" si="20"/>
        <v>6.5184</v>
      </c>
      <c r="K79" s="5">
        <f t="shared" si="21"/>
        <v>0.000212790197757385</v>
      </c>
      <c r="L79" s="5">
        <v>8463</v>
      </c>
      <c r="M79" s="5">
        <f t="shared" si="22"/>
        <v>0.276270778660523</v>
      </c>
      <c r="N79" s="4">
        <v>0.53</v>
      </c>
      <c r="O79">
        <f t="shared" si="23"/>
        <v>-0.63487827243597</v>
      </c>
      <c r="P79" s="4">
        <v>44.8</v>
      </c>
      <c r="Q79">
        <f t="shared" si="24"/>
        <v>3.80220813942094</v>
      </c>
      <c r="R79" s="4">
        <v>1.46</v>
      </c>
      <c r="S79" s="4">
        <v>22.19</v>
      </c>
      <c r="T79" s="4">
        <v>1789</v>
      </c>
      <c r="U79" s="4">
        <v>100</v>
      </c>
      <c r="V79" s="4">
        <v>94</v>
      </c>
      <c r="W79" s="4">
        <v>4.7</v>
      </c>
      <c r="X79" s="4">
        <v>211951</v>
      </c>
      <c r="Y79" s="4">
        <v>73.27</v>
      </c>
      <c r="Z79" s="4">
        <v>10.74</v>
      </c>
      <c r="AA79" s="4">
        <v>13.7</v>
      </c>
      <c r="AB79" s="4">
        <v>72806</v>
      </c>
      <c r="AC79" s="4">
        <f t="shared" si="25"/>
        <v>11.1955536483711</v>
      </c>
      <c r="AD79" s="4">
        <v>7246.6</v>
      </c>
      <c r="AE79" s="4">
        <f t="shared" si="26"/>
        <v>8.88828767233276</v>
      </c>
      <c r="AF79">
        <v>13120.31</v>
      </c>
      <c r="AG79">
        <f t="shared" si="27"/>
        <v>84232.3902</v>
      </c>
      <c r="AH79">
        <v>2824.42</v>
      </c>
      <c r="AI79">
        <f t="shared" si="28"/>
        <v>18132.7764</v>
      </c>
      <c r="AJ79" s="4">
        <f t="shared" si="29"/>
        <v>3.34166421886992</v>
      </c>
      <c r="AK79" s="4">
        <v>87.7</v>
      </c>
      <c r="AL79" s="4">
        <v>8106177</v>
      </c>
      <c r="AM79" s="4">
        <v>4</v>
      </c>
      <c r="AN79" s="4">
        <v>14.2</v>
      </c>
    </row>
    <row r="80" spans="1:40">
      <c r="A80">
        <v>2017</v>
      </c>
      <c r="B80" t="s">
        <v>41</v>
      </c>
      <c r="C80" s="4">
        <v>85869.76</v>
      </c>
      <c r="D80">
        <f t="shared" si="17"/>
        <v>11.3605870087401</v>
      </c>
      <c r="E80" s="4">
        <v>211257700</v>
      </c>
      <c r="F80" s="5">
        <f t="shared" si="18"/>
        <v>19.1685892732414</v>
      </c>
      <c r="G80" s="5">
        <v>307</v>
      </c>
      <c r="H80" s="5">
        <f t="shared" si="19"/>
        <v>0.00357518176363833</v>
      </c>
      <c r="I80" s="5">
        <v>248151</v>
      </c>
      <c r="J80" s="5">
        <f t="shared" si="20"/>
        <v>24.8151</v>
      </c>
      <c r="K80" s="5">
        <f t="shared" si="21"/>
        <v>0.000288985319162415</v>
      </c>
      <c r="L80" s="5">
        <v>138000</v>
      </c>
      <c r="M80" s="5">
        <f t="shared" si="22"/>
        <v>1.60708496215664</v>
      </c>
      <c r="N80" s="4">
        <v>0.83</v>
      </c>
      <c r="O80">
        <f t="shared" si="23"/>
        <v>-0.186329578191493</v>
      </c>
      <c r="P80" s="4">
        <v>44.8</v>
      </c>
      <c r="Q80">
        <f t="shared" si="24"/>
        <v>3.80220813942094</v>
      </c>
      <c r="R80" s="4">
        <v>38.32</v>
      </c>
      <c r="S80" s="4">
        <v>103.68</v>
      </c>
      <c r="T80" s="4">
        <v>13610</v>
      </c>
      <c r="U80" s="4">
        <v>100</v>
      </c>
      <c r="V80" s="4">
        <v>93.81</v>
      </c>
      <c r="W80" s="4">
        <v>39.08</v>
      </c>
      <c r="X80" s="4">
        <v>575196</v>
      </c>
      <c r="Y80" s="4">
        <v>27.51</v>
      </c>
      <c r="Z80" s="4">
        <v>15.8</v>
      </c>
      <c r="AA80" s="4">
        <v>53.6</v>
      </c>
      <c r="AB80" s="4">
        <v>227187</v>
      </c>
      <c r="AC80" s="4">
        <f t="shared" si="25"/>
        <v>12.3335287458822</v>
      </c>
      <c r="AD80" s="4">
        <v>53000.21</v>
      </c>
      <c r="AE80" s="4">
        <f t="shared" si="26"/>
        <v>10.8780511547906</v>
      </c>
      <c r="AF80">
        <v>3632.9814</v>
      </c>
      <c r="AG80">
        <f t="shared" si="27"/>
        <v>23323.740588</v>
      </c>
      <c r="AH80">
        <v>2278.4045</v>
      </c>
      <c r="AI80">
        <f t="shared" si="28"/>
        <v>14627.35689</v>
      </c>
      <c r="AJ80" s="4">
        <f t="shared" si="29"/>
        <v>0.441961145320541</v>
      </c>
      <c r="AK80" s="4">
        <v>68.76</v>
      </c>
      <c r="AL80" s="4">
        <v>7784223</v>
      </c>
      <c r="AM80" s="4">
        <v>2.63</v>
      </c>
      <c r="AN80" s="4">
        <v>12.2</v>
      </c>
    </row>
    <row r="81" spans="1:40">
      <c r="A81">
        <v>2017</v>
      </c>
      <c r="B81" t="s">
        <v>42</v>
      </c>
      <c r="C81" s="4">
        <v>51768.26</v>
      </c>
      <c r="D81">
        <f t="shared" si="17"/>
        <v>10.8545324991322</v>
      </c>
      <c r="E81" s="4">
        <v>103001600</v>
      </c>
      <c r="F81" s="5">
        <f t="shared" si="18"/>
        <v>18.4502550800538</v>
      </c>
      <c r="G81" s="5">
        <v>131.9</v>
      </c>
      <c r="H81" s="5">
        <f t="shared" si="19"/>
        <v>0.00254789324578419</v>
      </c>
      <c r="I81" s="5">
        <v>80909</v>
      </c>
      <c r="J81" s="5">
        <f t="shared" si="20"/>
        <v>8.0909</v>
      </c>
      <c r="K81" s="5">
        <f t="shared" si="21"/>
        <v>0.000156290746492156</v>
      </c>
      <c r="L81" s="5">
        <v>97357</v>
      </c>
      <c r="M81" s="5">
        <f t="shared" si="22"/>
        <v>1.88063110485073</v>
      </c>
      <c r="N81" s="4">
        <v>0.87</v>
      </c>
      <c r="O81">
        <f t="shared" si="23"/>
        <v>-0.139262067333508</v>
      </c>
      <c r="P81" s="4">
        <v>36.9</v>
      </c>
      <c r="Q81">
        <f t="shared" si="24"/>
        <v>3.60821155104648</v>
      </c>
      <c r="R81" s="4">
        <v>11.4</v>
      </c>
      <c r="S81" s="4">
        <v>48.86</v>
      </c>
      <c r="T81" s="4">
        <v>5656</v>
      </c>
      <c r="U81" s="4">
        <v>100</v>
      </c>
      <c r="V81" s="4">
        <v>93.22</v>
      </c>
      <c r="W81" s="4">
        <v>15.34</v>
      </c>
      <c r="X81" s="4">
        <v>453935</v>
      </c>
      <c r="Y81" s="4">
        <v>10.91</v>
      </c>
      <c r="Z81" s="4">
        <v>59.07</v>
      </c>
      <c r="AA81" s="4">
        <v>21.2</v>
      </c>
      <c r="AB81" s="4">
        <v>213805</v>
      </c>
      <c r="AC81" s="4">
        <f t="shared" si="25"/>
        <v>12.272819663642</v>
      </c>
      <c r="AD81" s="4">
        <v>31125.99</v>
      </c>
      <c r="AE81" s="4">
        <f t="shared" si="26"/>
        <v>10.3457984404901</v>
      </c>
      <c r="AF81">
        <v>2868.9</v>
      </c>
      <c r="AG81">
        <f t="shared" si="27"/>
        <v>18418.338</v>
      </c>
      <c r="AH81">
        <v>910.0594</v>
      </c>
      <c r="AI81">
        <f t="shared" si="28"/>
        <v>5842.581348</v>
      </c>
      <c r="AJ81" s="4">
        <f t="shared" si="29"/>
        <v>0.468644674323611</v>
      </c>
      <c r="AK81" s="4">
        <v>68</v>
      </c>
      <c r="AL81" s="4">
        <v>3247310</v>
      </c>
      <c r="AM81" s="4">
        <v>2.45</v>
      </c>
      <c r="AN81" s="4">
        <v>12.2</v>
      </c>
    </row>
    <row r="82" spans="1:40">
      <c r="A82">
        <v>2017</v>
      </c>
      <c r="B82" t="s">
        <v>43</v>
      </c>
      <c r="C82" s="4">
        <v>27018</v>
      </c>
      <c r="D82">
        <f t="shared" si="17"/>
        <v>10.2042585895296</v>
      </c>
      <c r="E82" s="4">
        <v>48576000</v>
      </c>
      <c r="F82" s="5">
        <f t="shared" si="18"/>
        <v>17.6986401397374</v>
      </c>
      <c r="G82" s="5">
        <v>109.8</v>
      </c>
      <c r="H82" s="5">
        <f t="shared" si="19"/>
        <v>0.00406395736175883</v>
      </c>
      <c r="I82" s="5">
        <v>63507</v>
      </c>
      <c r="J82" s="5">
        <f t="shared" si="20"/>
        <v>6.3507</v>
      </c>
      <c r="K82" s="5">
        <f t="shared" si="21"/>
        <v>0.00023505440817233</v>
      </c>
      <c r="L82" s="5">
        <v>7645</v>
      </c>
      <c r="M82" s="5">
        <f t="shared" si="22"/>
        <v>0.282959508475831</v>
      </c>
      <c r="N82" s="4">
        <v>1.84</v>
      </c>
      <c r="O82">
        <f t="shared" si="23"/>
        <v>0.609765571620894</v>
      </c>
      <c r="P82" s="4">
        <v>25.9</v>
      </c>
      <c r="Q82">
        <f t="shared" si="24"/>
        <v>3.25424296870549</v>
      </c>
      <c r="R82" s="4">
        <v>20.97</v>
      </c>
      <c r="S82" s="4">
        <v>70.5</v>
      </c>
      <c r="T82" s="4">
        <v>14068</v>
      </c>
      <c r="U82" s="4">
        <v>99.9</v>
      </c>
      <c r="V82" s="4">
        <v>92.27</v>
      </c>
      <c r="W82" s="4">
        <v>28.08</v>
      </c>
      <c r="X82" s="4">
        <v>233838</v>
      </c>
      <c r="Y82" s="4">
        <v>7.46</v>
      </c>
      <c r="Z82" s="4">
        <v>27.53</v>
      </c>
      <c r="AA82" s="4">
        <v>50.6</v>
      </c>
      <c r="AB82" s="4">
        <v>58213</v>
      </c>
      <c r="AC82" s="4">
        <f t="shared" si="25"/>
        <v>10.9718639764743</v>
      </c>
      <c r="AD82" s="4">
        <v>28816.37</v>
      </c>
      <c r="AE82" s="4">
        <f t="shared" si="26"/>
        <v>10.2686989074221</v>
      </c>
      <c r="AF82">
        <v>304.8164</v>
      </c>
      <c r="AG82">
        <f t="shared" si="27"/>
        <v>1956.921288</v>
      </c>
      <c r="AH82">
        <v>231.5443</v>
      </c>
      <c r="AI82">
        <f t="shared" si="28"/>
        <v>1486.514406</v>
      </c>
      <c r="AJ82" s="4">
        <f t="shared" si="29"/>
        <v>0.127449688874084</v>
      </c>
      <c r="AK82" s="4">
        <v>53.49</v>
      </c>
      <c r="AL82" s="4">
        <v>2495697</v>
      </c>
      <c r="AM82" s="4">
        <v>2.05</v>
      </c>
      <c r="AN82" s="4">
        <v>10.5</v>
      </c>
    </row>
    <row r="83" spans="1:40">
      <c r="A83">
        <v>2017</v>
      </c>
      <c r="B83" t="s">
        <v>44</v>
      </c>
      <c r="C83" s="4">
        <v>20006.31</v>
      </c>
      <c r="D83">
        <f t="shared" si="17"/>
        <v>9.90380300277647</v>
      </c>
      <c r="E83" s="4">
        <v>34477200</v>
      </c>
      <c r="F83" s="5">
        <f t="shared" si="18"/>
        <v>17.3558087939658</v>
      </c>
      <c r="G83" s="5">
        <v>65.7</v>
      </c>
      <c r="H83" s="5">
        <f t="shared" si="19"/>
        <v>0.00328396390938659</v>
      </c>
      <c r="I83" s="5">
        <v>84375</v>
      </c>
      <c r="J83" s="5">
        <f t="shared" si="20"/>
        <v>8.4375</v>
      </c>
      <c r="K83" s="5">
        <f t="shared" si="21"/>
        <v>0.000421741940417798</v>
      </c>
      <c r="L83" s="5">
        <v>14679</v>
      </c>
      <c r="M83" s="5">
        <f t="shared" si="22"/>
        <v>0.733718511809524</v>
      </c>
      <c r="N83" s="4">
        <v>1.52</v>
      </c>
      <c r="O83">
        <f t="shared" si="23"/>
        <v>0.418710334858185</v>
      </c>
      <c r="P83" s="4">
        <v>10.6</v>
      </c>
      <c r="Q83">
        <f t="shared" si="24"/>
        <v>2.36085400111802</v>
      </c>
      <c r="R83" s="4">
        <v>32.17</v>
      </c>
      <c r="S83" s="4">
        <v>49.8</v>
      </c>
      <c r="T83" s="4">
        <v>12406</v>
      </c>
      <c r="U83" s="4">
        <v>97.6</v>
      </c>
      <c r="V83" s="4">
        <v>69.35</v>
      </c>
      <c r="W83" s="4">
        <v>27.95</v>
      </c>
      <c r="X83" s="4">
        <v>189362</v>
      </c>
      <c r="Y83" s="4">
        <v>5.45</v>
      </c>
      <c r="Z83" s="4">
        <v>60.01</v>
      </c>
      <c r="AA83" s="4">
        <v>122.4</v>
      </c>
      <c r="AB83" s="4">
        <v>33029</v>
      </c>
      <c r="AC83" s="4">
        <f t="shared" si="25"/>
        <v>10.4051412424194</v>
      </c>
      <c r="AD83" s="4">
        <v>21770</v>
      </c>
      <c r="AE83" s="4">
        <f t="shared" si="26"/>
        <v>9.98828815422859</v>
      </c>
      <c r="AF83">
        <v>326.9</v>
      </c>
      <c r="AG83">
        <f t="shared" si="27"/>
        <v>2098.698</v>
      </c>
      <c r="AH83">
        <v>117.8044</v>
      </c>
      <c r="AI83">
        <f t="shared" si="28"/>
        <v>756.304248</v>
      </c>
      <c r="AJ83" s="4">
        <f t="shared" si="29"/>
        <v>0.142705088944438</v>
      </c>
      <c r="AK83" s="4">
        <v>54.6</v>
      </c>
      <c r="AL83" s="4">
        <v>962096</v>
      </c>
      <c r="AM83" s="4">
        <v>1.23</v>
      </c>
      <c r="AN83" s="4">
        <v>11</v>
      </c>
    </row>
    <row r="84" spans="1:40">
      <c r="A84">
        <v>2017</v>
      </c>
      <c r="B84" t="s">
        <v>45</v>
      </c>
      <c r="C84" s="4">
        <v>35478.09</v>
      </c>
      <c r="D84">
        <f t="shared" si="17"/>
        <v>10.476670601829</v>
      </c>
      <c r="E84" s="4">
        <v>32483200</v>
      </c>
      <c r="F84" s="5">
        <f t="shared" si="18"/>
        <v>17.2962335905722</v>
      </c>
      <c r="G84" s="5">
        <v>112.6</v>
      </c>
      <c r="H84" s="5">
        <f t="shared" si="19"/>
        <v>0.00317378979533566</v>
      </c>
      <c r="I84" s="5">
        <v>76231</v>
      </c>
      <c r="J84" s="5">
        <f t="shared" si="20"/>
        <v>7.6231</v>
      </c>
      <c r="K84" s="5">
        <f t="shared" si="21"/>
        <v>0.000214867824057045</v>
      </c>
      <c r="L84" s="5">
        <v>1137</v>
      </c>
      <c r="M84" s="5">
        <f t="shared" si="22"/>
        <v>0.0320479484662224</v>
      </c>
      <c r="N84" s="4">
        <v>1.19</v>
      </c>
      <c r="O84">
        <f t="shared" si="23"/>
        <v>0.173953307123438</v>
      </c>
      <c r="P84" s="4">
        <v>17.5</v>
      </c>
      <c r="Q84">
        <f t="shared" si="24"/>
        <v>2.86220088092947</v>
      </c>
      <c r="R84" s="4">
        <v>18.07</v>
      </c>
      <c r="S84" s="4">
        <v>49</v>
      </c>
      <c r="T84" s="4">
        <v>10746</v>
      </c>
      <c r="U84" s="4">
        <v>99.9</v>
      </c>
      <c r="V84" s="4">
        <v>64.53</v>
      </c>
      <c r="W84" s="4">
        <v>18.8</v>
      </c>
      <c r="X84" s="4">
        <v>272694</v>
      </c>
      <c r="Y84" s="4">
        <v>7.77</v>
      </c>
      <c r="Z84" s="4">
        <v>38.4</v>
      </c>
      <c r="AA84" s="4">
        <v>106.3</v>
      </c>
      <c r="AB84" s="4">
        <v>46369</v>
      </c>
      <c r="AC84" s="4">
        <f t="shared" si="25"/>
        <v>10.7443864114855</v>
      </c>
      <c r="AD84" s="4">
        <v>31872.57</v>
      </c>
      <c r="AE84" s="4">
        <f t="shared" si="26"/>
        <v>10.3695010442606</v>
      </c>
      <c r="AF84">
        <v>305</v>
      </c>
      <c r="AG84">
        <f t="shared" si="27"/>
        <v>1958.1</v>
      </c>
      <c r="AH84">
        <v>158.0938</v>
      </c>
      <c r="AI84">
        <f t="shared" si="28"/>
        <v>1014.962196</v>
      </c>
      <c r="AJ84" s="4">
        <f t="shared" si="29"/>
        <v>0.0837999507865277</v>
      </c>
      <c r="AK84" s="4">
        <v>59.3</v>
      </c>
      <c r="AL84" s="4">
        <v>10330773</v>
      </c>
      <c r="AM84" s="4">
        <v>1.92</v>
      </c>
      <c r="AN84" s="4">
        <v>11.4</v>
      </c>
    </row>
    <row r="85" spans="1:40">
      <c r="A85">
        <v>2017</v>
      </c>
      <c r="B85" t="s">
        <v>46</v>
      </c>
      <c r="C85" s="4">
        <v>33902.96</v>
      </c>
      <c r="D85">
        <f t="shared" si="17"/>
        <v>10.431257605191</v>
      </c>
      <c r="E85" s="4">
        <v>27578200</v>
      </c>
      <c r="F85" s="5">
        <f t="shared" si="18"/>
        <v>17.132536163515</v>
      </c>
      <c r="G85" s="5">
        <v>49.2</v>
      </c>
      <c r="H85" s="5">
        <f t="shared" si="19"/>
        <v>0.00145120072111698</v>
      </c>
      <c r="I85" s="5">
        <v>52102</v>
      </c>
      <c r="J85" s="5">
        <f t="shared" si="20"/>
        <v>5.2102</v>
      </c>
      <c r="K85" s="5">
        <f t="shared" si="21"/>
        <v>0.000153679796690318</v>
      </c>
      <c r="L85" s="5">
        <v>3357</v>
      </c>
      <c r="M85" s="5">
        <f t="shared" si="22"/>
        <v>0.099017902861579</v>
      </c>
      <c r="N85" s="4">
        <v>0.63</v>
      </c>
      <c r="O85">
        <f t="shared" si="23"/>
        <v>-0.462035459596559</v>
      </c>
      <c r="P85" s="4">
        <v>8.6</v>
      </c>
      <c r="Q85">
        <f t="shared" si="24"/>
        <v>2.15176220325946</v>
      </c>
      <c r="R85" s="4">
        <v>22.82</v>
      </c>
      <c r="S85" s="4">
        <v>56.75</v>
      </c>
      <c r="T85" s="4">
        <v>6016</v>
      </c>
      <c r="U85" s="4">
        <v>99.8</v>
      </c>
      <c r="V85" s="4">
        <v>87.24</v>
      </c>
      <c r="W85" s="4">
        <v>20.71</v>
      </c>
      <c r="X85" s="4">
        <v>300563</v>
      </c>
      <c r="Y85" s="4">
        <v>4.81</v>
      </c>
      <c r="Z85" s="4">
        <v>47.77</v>
      </c>
      <c r="AA85" s="4">
        <v>122.5</v>
      </c>
      <c r="AB85" s="4">
        <v>37916</v>
      </c>
      <c r="AC85" s="4">
        <f t="shared" si="25"/>
        <v>10.5431284655729</v>
      </c>
      <c r="AD85" s="4">
        <v>31328.08</v>
      </c>
      <c r="AE85" s="4">
        <f t="shared" si="26"/>
        <v>10.3522700989531</v>
      </c>
      <c r="AF85">
        <v>231.72</v>
      </c>
      <c r="AG85">
        <f t="shared" si="27"/>
        <v>1487.6424</v>
      </c>
      <c r="AH85">
        <v>128.7</v>
      </c>
      <c r="AI85">
        <f t="shared" si="28"/>
        <v>826.254</v>
      </c>
      <c r="AJ85" s="4">
        <f t="shared" si="29"/>
        <v>0.0682505716315036</v>
      </c>
      <c r="AK85" s="4">
        <v>54.62</v>
      </c>
      <c r="AL85" s="4">
        <v>2031915</v>
      </c>
      <c r="AM85" s="4">
        <v>1.64</v>
      </c>
      <c r="AN85" s="4">
        <v>11.7</v>
      </c>
    </row>
    <row r="86" spans="1:40">
      <c r="A86">
        <v>2017</v>
      </c>
      <c r="B86" t="s">
        <v>47</v>
      </c>
      <c r="C86" s="4">
        <v>19424.73</v>
      </c>
      <c r="D86">
        <f t="shared" si="17"/>
        <v>9.87430227552535</v>
      </c>
      <c r="E86" s="4">
        <v>22523800</v>
      </c>
      <c r="F86" s="5">
        <f t="shared" si="18"/>
        <v>16.9300830858997</v>
      </c>
      <c r="G86" s="5">
        <v>72.7</v>
      </c>
      <c r="H86" s="5">
        <f t="shared" si="19"/>
        <v>0.00374265176401422</v>
      </c>
      <c r="I86" s="5">
        <v>40337</v>
      </c>
      <c r="J86" s="5">
        <f t="shared" si="20"/>
        <v>4.0337</v>
      </c>
      <c r="K86" s="5">
        <f t="shared" si="21"/>
        <v>0.00020765797002069</v>
      </c>
      <c r="L86" s="5">
        <v>665</v>
      </c>
      <c r="M86" s="5">
        <f t="shared" si="22"/>
        <v>0.0342347100834864</v>
      </c>
      <c r="N86" s="4">
        <v>1.14</v>
      </c>
      <c r="O86">
        <f t="shared" si="23"/>
        <v>0.131028262406404</v>
      </c>
      <c r="P86" s="4">
        <v>6.1</v>
      </c>
      <c r="Q86">
        <f t="shared" si="24"/>
        <v>1.80828877117927</v>
      </c>
      <c r="R86" s="4">
        <v>12.89</v>
      </c>
      <c r="S86" s="4">
        <v>25.77</v>
      </c>
      <c r="T86" s="4">
        <v>2496</v>
      </c>
      <c r="U86" s="4">
        <v>99.4</v>
      </c>
      <c r="V86" s="4">
        <v>70</v>
      </c>
      <c r="W86" s="4">
        <v>8.33</v>
      </c>
      <c r="X86" s="4">
        <v>200677</v>
      </c>
      <c r="Y86" s="4">
        <v>2.51</v>
      </c>
      <c r="Z86" s="4">
        <v>38.43</v>
      </c>
      <c r="AA86" s="4">
        <v>80.2</v>
      </c>
      <c r="AB86" s="4">
        <v>34780</v>
      </c>
      <c r="AC86" s="4">
        <f t="shared" si="25"/>
        <v>10.4567977879083</v>
      </c>
      <c r="AD86" s="4">
        <v>17441</v>
      </c>
      <c r="AE86" s="4">
        <f t="shared" si="26"/>
        <v>9.76657903526867</v>
      </c>
      <c r="AF86">
        <v>426</v>
      </c>
      <c r="AG86">
        <f t="shared" si="27"/>
        <v>2734.92</v>
      </c>
      <c r="AH86">
        <v>1624.54</v>
      </c>
      <c r="AI86">
        <f t="shared" si="28"/>
        <v>10429.5468</v>
      </c>
      <c r="AJ86" s="4">
        <f t="shared" si="29"/>
        <v>0.677716848573957</v>
      </c>
      <c r="AK86" s="4">
        <v>64.08</v>
      </c>
      <c r="AL86" s="4">
        <v>513581</v>
      </c>
      <c r="AM86" s="4">
        <v>1.87</v>
      </c>
      <c r="AN86" s="4">
        <v>11.3</v>
      </c>
    </row>
    <row r="87" spans="1:40">
      <c r="A87">
        <v>2017</v>
      </c>
      <c r="B87" t="s">
        <v>48</v>
      </c>
      <c r="C87" s="4">
        <v>36980.22</v>
      </c>
      <c r="D87">
        <f t="shared" si="17"/>
        <v>10.5181384540851</v>
      </c>
      <c r="E87" s="4">
        <v>35779900</v>
      </c>
      <c r="F87" s="5">
        <f t="shared" si="18"/>
        <v>17.3928968411835</v>
      </c>
      <c r="G87" s="5">
        <v>75.2</v>
      </c>
      <c r="H87" s="5">
        <f t="shared" si="19"/>
        <v>0.00203351954098705</v>
      </c>
      <c r="I87" s="5">
        <v>65411</v>
      </c>
      <c r="J87" s="5">
        <f t="shared" si="20"/>
        <v>6.5411</v>
      </c>
      <c r="K87" s="5">
        <f t="shared" si="21"/>
        <v>0.000176881046137638</v>
      </c>
      <c r="L87" s="5">
        <v>44104</v>
      </c>
      <c r="M87" s="5">
        <f t="shared" si="22"/>
        <v>1.1926375776023</v>
      </c>
      <c r="N87" s="4">
        <v>0.83</v>
      </c>
      <c r="O87">
        <f t="shared" si="23"/>
        <v>-0.186329578191493</v>
      </c>
      <c r="P87" s="4">
        <v>12.7</v>
      </c>
      <c r="Q87">
        <f t="shared" si="24"/>
        <v>2.54160199346455</v>
      </c>
      <c r="R87" s="4">
        <v>26.38</v>
      </c>
      <c r="S87" s="4">
        <v>64.71</v>
      </c>
      <c r="T87" s="4">
        <v>15221</v>
      </c>
      <c r="U87" s="4">
        <v>98.5</v>
      </c>
      <c r="V87" s="4">
        <v>89.01</v>
      </c>
      <c r="W87" s="4">
        <v>22.4</v>
      </c>
      <c r="X87" s="4">
        <v>362438</v>
      </c>
      <c r="Y87" s="4">
        <v>3.61</v>
      </c>
      <c r="Z87" s="4">
        <v>35.22</v>
      </c>
      <c r="AA87" s="4">
        <v>830.1</v>
      </c>
      <c r="AB87" s="4">
        <v>64006</v>
      </c>
      <c r="AC87" s="4">
        <f t="shared" si="25"/>
        <v>11.0667321079476</v>
      </c>
      <c r="AD87" s="4">
        <v>31235.89</v>
      </c>
      <c r="AE87" s="4">
        <f t="shared" si="26"/>
        <v>10.3493230331987</v>
      </c>
      <c r="AF87">
        <v>375.5</v>
      </c>
      <c r="AG87">
        <f t="shared" si="27"/>
        <v>2410.71</v>
      </c>
      <c r="AH87">
        <v>305.5283</v>
      </c>
      <c r="AI87">
        <f t="shared" si="28"/>
        <v>1961.491686</v>
      </c>
      <c r="AJ87" s="4">
        <f t="shared" si="29"/>
        <v>0.118230818691722</v>
      </c>
      <c r="AK87" s="4">
        <v>50.79</v>
      </c>
      <c r="AL87" s="4">
        <v>4058307</v>
      </c>
      <c r="AM87" s="4">
        <v>1.72</v>
      </c>
      <c r="AN87" s="4">
        <v>10.6</v>
      </c>
    </row>
    <row r="88" spans="1:40">
      <c r="A88">
        <v>2017</v>
      </c>
      <c r="B88" t="s">
        <v>49</v>
      </c>
      <c r="C88" s="4">
        <v>13540.83</v>
      </c>
      <c r="D88">
        <f t="shared" si="17"/>
        <v>9.5134648444398</v>
      </c>
      <c r="E88" s="4">
        <v>26483100</v>
      </c>
      <c r="F88" s="5">
        <f t="shared" si="18"/>
        <v>17.0920173516674</v>
      </c>
      <c r="G88" s="5">
        <v>125.4</v>
      </c>
      <c r="H88" s="5">
        <f t="shared" si="19"/>
        <v>0.00926087987220872</v>
      </c>
      <c r="I88" s="5">
        <v>49461</v>
      </c>
      <c r="J88" s="5">
        <f t="shared" si="20"/>
        <v>4.9461</v>
      </c>
      <c r="K88" s="5">
        <f t="shared" si="21"/>
        <v>0.000365273029792118</v>
      </c>
      <c r="L88" s="5">
        <v>18910</v>
      </c>
      <c r="M88" s="5">
        <f t="shared" si="22"/>
        <v>1.39651705249974</v>
      </c>
      <c r="N88" s="4">
        <v>1.6</v>
      </c>
      <c r="O88">
        <f t="shared" si="23"/>
        <v>0.470003629245736</v>
      </c>
      <c r="P88" s="4">
        <v>5.3</v>
      </c>
      <c r="Q88">
        <f t="shared" si="24"/>
        <v>1.66770682055808</v>
      </c>
      <c r="R88" s="4">
        <v>40.7</v>
      </c>
      <c r="S88" s="4">
        <v>41.63</v>
      </c>
      <c r="T88" s="4">
        <v>10671</v>
      </c>
      <c r="U88" s="4">
        <v>95.2</v>
      </c>
      <c r="V88" s="4">
        <v>51.41</v>
      </c>
      <c r="W88" s="4">
        <v>19.68</v>
      </c>
      <c r="X88" s="4">
        <v>118017</v>
      </c>
      <c r="Y88" s="4">
        <v>1.19</v>
      </c>
      <c r="Z88" s="4">
        <v>37.09</v>
      </c>
      <c r="AA88" s="4">
        <v>89.4</v>
      </c>
      <c r="AB88" s="4">
        <v>12559</v>
      </c>
      <c r="AC88" s="4">
        <f t="shared" si="25"/>
        <v>9.43819281901813</v>
      </c>
      <c r="AD88" s="4">
        <v>15288.01</v>
      </c>
      <c r="AE88" s="4">
        <f t="shared" si="26"/>
        <v>9.63482414002769</v>
      </c>
      <c r="AF88">
        <v>57.9371</v>
      </c>
      <c r="AG88">
        <f t="shared" si="27"/>
        <v>371.956182</v>
      </c>
      <c r="AH88">
        <v>23.686</v>
      </c>
      <c r="AI88">
        <f t="shared" si="28"/>
        <v>152.06412</v>
      </c>
      <c r="AJ88" s="4">
        <f t="shared" si="29"/>
        <v>0.0386992748598129</v>
      </c>
      <c r="AK88" s="4">
        <v>46.02</v>
      </c>
      <c r="AL88" s="4">
        <v>807409</v>
      </c>
      <c r="AM88" s="4">
        <v>0.71</v>
      </c>
      <c r="AN88" s="4">
        <v>9.7</v>
      </c>
    </row>
    <row r="89" spans="1:40">
      <c r="A89">
        <v>2017</v>
      </c>
      <c r="B89" t="s">
        <v>50</v>
      </c>
      <c r="C89" s="4">
        <v>16376.34</v>
      </c>
      <c r="D89">
        <f t="shared" si="17"/>
        <v>9.70359288921646</v>
      </c>
      <c r="E89" s="4">
        <v>33920800</v>
      </c>
      <c r="F89" s="5">
        <f t="shared" si="18"/>
        <v>17.3395389535155</v>
      </c>
      <c r="G89" s="5">
        <v>35.5</v>
      </c>
      <c r="H89" s="5">
        <f t="shared" si="19"/>
        <v>0.00216776153890308</v>
      </c>
      <c r="I89" s="5">
        <v>20286</v>
      </c>
      <c r="J89" s="5">
        <f t="shared" si="20"/>
        <v>2.0286</v>
      </c>
      <c r="K89" s="5">
        <f t="shared" si="21"/>
        <v>0.000123873832614614</v>
      </c>
      <c r="L89" s="5">
        <v>262</v>
      </c>
      <c r="M89" s="5">
        <f t="shared" si="22"/>
        <v>0.0159986907941579</v>
      </c>
      <c r="N89" s="4">
        <v>0.86</v>
      </c>
      <c r="O89">
        <f t="shared" si="23"/>
        <v>-0.150822889734584</v>
      </c>
      <c r="P89" s="4">
        <v>6</v>
      </c>
      <c r="Q89">
        <f t="shared" si="24"/>
        <v>1.79175946922805</v>
      </c>
      <c r="R89" s="4">
        <v>26.49</v>
      </c>
      <c r="S89" s="4">
        <v>43.81</v>
      </c>
      <c r="T89" s="4">
        <v>17115</v>
      </c>
      <c r="U89" s="4">
        <v>92.7</v>
      </c>
      <c r="V89" s="4">
        <v>58.78</v>
      </c>
      <c r="W89" s="4">
        <v>22.42</v>
      </c>
      <c r="X89" s="4">
        <v>185112</v>
      </c>
      <c r="Y89" s="4">
        <v>1.43</v>
      </c>
      <c r="Z89" s="4">
        <v>50.03</v>
      </c>
      <c r="AA89" s="4">
        <v>288.2</v>
      </c>
      <c r="AB89" s="4">
        <v>14230</v>
      </c>
      <c r="AC89" s="4">
        <f t="shared" si="25"/>
        <v>9.5631076910839</v>
      </c>
      <c r="AD89" s="4">
        <v>18474.89</v>
      </c>
      <c r="AE89" s="4">
        <f t="shared" si="26"/>
        <v>9.8241677918068</v>
      </c>
      <c r="AF89">
        <v>114.3</v>
      </c>
      <c r="AG89">
        <f t="shared" si="27"/>
        <v>733.806</v>
      </c>
      <c r="AH89">
        <v>119.64</v>
      </c>
      <c r="AI89">
        <f t="shared" si="28"/>
        <v>768.0888</v>
      </c>
      <c r="AJ89" s="4">
        <f t="shared" si="29"/>
        <v>0.0917112614906627</v>
      </c>
      <c r="AK89" s="4">
        <v>46.69</v>
      </c>
      <c r="AL89" s="4">
        <v>847625</v>
      </c>
      <c r="AM89" s="4">
        <v>0.95</v>
      </c>
      <c r="AN89" s="4">
        <v>10</v>
      </c>
    </row>
    <row r="90" spans="1:40">
      <c r="A90" s="3">
        <v>2018</v>
      </c>
      <c r="B90" t="s">
        <v>40</v>
      </c>
      <c r="C90" s="4">
        <v>32679.87</v>
      </c>
      <c r="D90">
        <f t="shared" si="17"/>
        <v>10.3945145709979</v>
      </c>
      <c r="E90" s="4">
        <v>71081500</v>
      </c>
      <c r="F90" s="5">
        <f t="shared" si="18"/>
        <v>18.0793376640106</v>
      </c>
      <c r="G90" s="5"/>
      <c r="H90" s="5"/>
      <c r="I90" s="5"/>
      <c r="J90" s="5"/>
      <c r="K90" s="5"/>
      <c r="L90" s="5"/>
      <c r="M90" s="5"/>
      <c r="P90" s="4">
        <v>44.8</v>
      </c>
      <c r="Q90">
        <f t="shared" si="24"/>
        <v>3.80220813942094</v>
      </c>
      <c r="U90" s="4">
        <v>100</v>
      </c>
      <c r="V90" s="4"/>
      <c r="W90" s="4"/>
      <c r="X90" s="4"/>
      <c r="Y90" s="4"/>
      <c r="Z90" s="4">
        <v>14.04</v>
      </c>
      <c r="AA90" s="4"/>
      <c r="AB90" s="4">
        <v>92460</v>
      </c>
      <c r="AC90" s="4">
        <f t="shared" si="25"/>
        <v>11.4345313975422</v>
      </c>
      <c r="AE90" s="4"/>
      <c r="AF90">
        <v>2071.7</v>
      </c>
      <c r="AG90">
        <f t="shared" si="27"/>
        <v>13300.314</v>
      </c>
      <c r="AH90">
        <v>3084.79</v>
      </c>
      <c r="AI90">
        <f t="shared" si="28"/>
        <v>19804.3518</v>
      </c>
      <c r="AJ90" s="4">
        <f t="shared" si="29"/>
        <v>1.01299869919923</v>
      </c>
      <c r="AK90" s="4">
        <v>88.1</v>
      </c>
      <c r="AL90" s="4">
        <v>12251857</v>
      </c>
      <c r="AM90" s="4">
        <v>4.16</v>
      </c>
      <c r="AN90" s="4">
        <v>14.3</v>
      </c>
    </row>
    <row r="91" spans="1:40">
      <c r="A91">
        <v>2018</v>
      </c>
      <c r="B91" t="s">
        <v>41</v>
      </c>
      <c r="C91" s="4">
        <v>92595.4</v>
      </c>
      <c r="D91">
        <f t="shared" si="17"/>
        <v>11.4359947433745</v>
      </c>
      <c r="E91" s="4">
        <v>86301600</v>
      </c>
      <c r="F91" s="5">
        <f t="shared" si="18"/>
        <v>18.2733586958586</v>
      </c>
      <c r="G91" s="5"/>
      <c r="H91" s="5"/>
      <c r="I91" s="5"/>
      <c r="J91" s="5"/>
      <c r="K91" s="5"/>
      <c r="L91" s="5"/>
      <c r="M91" s="5"/>
      <c r="P91" s="4">
        <v>44.8</v>
      </c>
      <c r="Q91">
        <f t="shared" si="24"/>
        <v>3.80220813942094</v>
      </c>
      <c r="U91" s="4">
        <v>100</v>
      </c>
      <c r="V91" s="4"/>
      <c r="W91" s="4"/>
      <c r="X91" s="4"/>
      <c r="Y91" s="4"/>
      <c r="Z91" s="4">
        <v>15.2</v>
      </c>
      <c r="AA91" s="4"/>
      <c r="AB91" s="4">
        <v>306996</v>
      </c>
      <c r="AC91" s="4">
        <f t="shared" si="25"/>
        <v>12.6345899971685</v>
      </c>
      <c r="AE91" s="4"/>
      <c r="AF91">
        <v>4040.4</v>
      </c>
      <c r="AG91">
        <f t="shared" si="27"/>
        <v>25939.368</v>
      </c>
      <c r="AH91">
        <v>2599.99</v>
      </c>
      <c r="AI91">
        <f t="shared" si="28"/>
        <v>16691.9358</v>
      </c>
      <c r="AJ91" s="4">
        <f t="shared" si="29"/>
        <v>0.460404121587033</v>
      </c>
      <c r="AK91" s="4">
        <v>69.61</v>
      </c>
      <c r="AL91" s="4">
        <v>9914475</v>
      </c>
      <c r="AM91" s="4">
        <v>2.7</v>
      </c>
      <c r="AN91" s="4">
        <v>12.3</v>
      </c>
    </row>
    <row r="92" spans="1:40">
      <c r="A92">
        <v>2018</v>
      </c>
      <c r="B92" t="s">
        <v>42</v>
      </c>
      <c r="C92" s="4">
        <v>56197.15</v>
      </c>
      <c r="D92">
        <f t="shared" si="17"/>
        <v>10.9366213228521</v>
      </c>
      <c r="E92" s="4">
        <v>65982100</v>
      </c>
      <c r="F92" s="5">
        <f t="shared" si="18"/>
        <v>18.0048940510848</v>
      </c>
      <c r="G92" s="5"/>
      <c r="H92" s="5"/>
      <c r="I92" s="5"/>
      <c r="J92" s="5"/>
      <c r="K92" s="5"/>
      <c r="L92" s="5"/>
      <c r="M92" s="5"/>
      <c r="P92" s="4">
        <v>36.9</v>
      </c>
      <c r="Q92">
        <f t="shared" si="24"/>
        <v>3.60821155104648</v>
      </c>
      <c r="U92" s="4">
        <v>100</v>
      </c>
      <c r="V92" s="4"/>
      <c r="W92" s="4"/>
      <c r="X92" s="4"/>
      <c r="Y92" s="4"/>
      <c r="Z92" s="4">
        <v>59.43</v>
      </c>
      <c r="AA92" s="4"/>
      <c r="AB92" s="4">
        <v>284621</v>
      </c>
      <c r="AC92" s="4">
        <f t="shared" si="25"/>
        <v>12.558913749688</v>
      </c>
      <c r="AE92" s="4"/>
      <c r="AF92">
        <v>3211.5</v>
      </c>
      <c r="AG92">
        <f t="shared" si="27"/>
        <v>20617.83</v>
      </c>
      <c r="AH92">
        <v>1112.1009</v>
      </c>
      <c r="AI92">
        <f t="shared" si="28"/>
        <v>7139.687778</v>
      </c>
      <c r="AJ92" s="4">
        <f t="shared" si="29"/>
        <v>0.493931058389972</v>
      </c>
      <c r="AK92" s="4">
        <v>68.9</v>
      </c>
      <c r="AL92" s="4">
        <v>5906641</v>
      </c>
      <c r="AM92" s="4">
        <v>2.57</v>
      </c>
      <c r="AN92" s="4">
        <v>12.3</v>
      </c>
    </row>
    <row r="93" spans="1:40">
      <c r="A93">
        <v>2018</v>
      </c>
      <c r="B93" t="s">
        <v>43</v>
      </c>
      <c r="C93" s="4">
        <v>30006.82</v>
      </c>
      <c r="D93">
        <f t="shared" si="17"/>
        <v>10.3091799681413</v>
      </c>
      <c r="E93" s="4">
        <v>30486700</v>
      </c>
      <c r="F93" s="5">
        <f t="shared" si="18"/>
        <v>17.2328010808996</v>
      </c>
      <c r="G93" s="5"/>
      <c r="H93" s="5"/>
      <c r="I93" s="5"/>
      <c r="J93" s="5"/>
      <c r="K93" s="5"/>
      <c r="L93" s="5"/>
      <c r="M93" s="5"/>
      <c r="P93" s="4">
        <v>25.9</v>
      </c>
      <c r="Q93">
        <f t="shared" si="24"/>
        <v>3.25424296870549</v>
      </c>
      <c r="U93" s="4">
        <v>100</v>
      </c>
      <c r="V93" s="4"/>
      <c r="W93" s="4"/>
      <c r="X93" s="4"/>
      <c r="Y93" s="4"/>
      <c r="Z93" s="4">
        <v>28.65</v>
      </c>
      <c r="AA93" s="4"/>
      <c r="AB93" s="4">
        <v>79747</v>
      </c>
      <c r="AC93" s="4">
        <f t="shared" si="25"/>
        <v>11.2866144023847</v>
      </c>
      <c r="AE93" s="4"/>
      <c r="AF93">
        <v>362.1</v>
      </c>
      <c r="AG93">
        <f t="shared" si="27"/>
        <v>2324.682</v>
      </c>
      <c r="AH93">
        <v>267.6506</v>
      </c>
      <c r="AI93">
        <f t="shared" si="28"/>
        <v>1718.316852</v>
      </c>
      <c r="AJ93" s="4">
        <f t="shared" si="29"/>
        <v>0.13473599841636</v>
      </c>
      <c r="AK93" s="4">
        <v>54.69</v>
      </c>
      <c r="AL93" s="4">
        <v>3213131</v>
      </c>
      <c r="AM93" s="4">
        <v>2.16</v>
      </c>
      <c r="AN93" s="4">
        <v>10.7</v>
      </c>
    </row>
    <row r="94" spans="1:40">
      <c r="A94">
        <v>2018</v>
      </c>
      <c r="B94" t="s">
        <v>44</v>
      </c>
      <c r="C94" s="4">
        <v>21984.78</v>
      </c>
      <c r="D94">
        <f t="shared" si="17"/>
        <v>9.99810567474201</v>
      </c>
      <c r="E94" s="4">
        <v>23730100</v>
      </c>
      <c r="F94" s="5">
        <f t="shared" si="18"/>
        <v>16.9822548424781</v>
      </c>
      <c r="G94" s="5"/>
      <c r="H94" s="5"/>
      <c r="I94" s="5"/>
      <c r="J94" s="5"/>
      <c r="K94" s="5"/>
      <c r="L94" s="5"/>
      <c r="M94" s="5"/>
      <c r="P94" s="4">
        <v>10.6</v>
      </c>
      <c r="Q94">
        <f t="shared" si="24"/>
        <v>2.36085400111802</v>
      </c>
      <c r="U94" s="4">
        <v>100</v>
      </c>
      <c r="V94" s="4"/>
      <c r="W94" s="4"/>
      <c r="X94" s="4"/>
      <c r="Y94" s="4"/>
      <c r="Z94" s="4">
        <v>61.16</v>
      </c>
      <c r="AA94" s="4"/>
      <c r="AB94" s="4">
        <v>52819</v>
      </c>
      <c r="AC94" s="4">
        <f t="shared" si="25"/>
        <v>10.8746262534493</v>
      </c>
      <c r="AF94">
        <v>339.6</v>
      </c>
      <c r="AG94">
        <f t="shared" si="27"/>
        <v>2180.232</v>
      </c>
      <c r="AH94">
        <v>142.2758</v>
      </c>
      <c r="AI94">
        <f t="shared" si="28"/>
        <v>913.410636</v>
      </c>
      <c r="AJ94" s="4">
        <f t="shared" si="29"/>
        <v>0.140717470722927</v>
      </c>
      <c r="AK94" s="4">
        <v>56.02</v>
      </c>
      <c r="AL94" s="4">
        <v>1158231</v>
      </c>
      <c r="AM94" s="4">
        <v>1.41</v>
      </c>
      <c r="AN94" s="4">
        <v>11.2</v>
      </c>
    </row>
    <row r="95" spans="1:40">
      <c r="A95">
        <v>2018</v>
      </c>
      <c r="B95" t="s">
        <v>45</v>
      </c>
      <c r="C95" s="4">
        <v>39366.55</v>
      </c>
      <c r="D95">
        <f t="shared" si="17"/>
        <v>10.5806717499228</v>
      </c>
      <c r="E95" s="4">
        <v>33070800</v>
      </c>
      <c r="F95" s="5">
        <f t="shared" si="18"/>
        <v>17.3141612757751</v>
      </c>
      <c r="G95" s="5"/>
      <c r="H95" s="5"/>
      <c r="I95" s="5"/>
      <c r="J95" s="5"/>
      <c r="K95" s="5"/>
      <c r="L95" s="5"/>
      <c r="M95" s="5"/>
      <c r="P95" s="4">
        <v>17.5</v>
      </c>
      <c r="Q95">
        <f t="shared" si="24"/>
        <v>2.86220088092947</v>
      </c>
      <c r="U95" s="4">
        <v>100</v>
      </c>
      <c r="V95" s="4"/>
      <c r="W95" s="4"/>
      <c r="X95" s="4"/>
      <c r="Y95" s="4"/>
      <c r="Z95" s="4">
        <v>39.61</v>
      </c>
      <c r="AA95" s="4"/>
      <c r="AB95" s="4">
        <v>64106</v>
      </c>
      <c r="AC95" s="4">
        <f t="shared" si="25"/>
        <v>11.0682932422724</v>
      </c>
      <c r="AF95">
        <v>340.9</v>
      </c>
      <c r="AG95">
        <f t="shared" si="27"/>
        <v>2188.578</v>
      </c>
      <c r="AH95">
        <v>186.9154</v>
      </c>
      <c r="AI95">
        <f t="shared" si="28"/>
        <v>1199.996868</v>
      </c>
      <c r="AJ95" s="4">
        <f t="shared" si="29"/>
        <v>0.0860775167750285</v>
      </c>
      <c r="AK95" s="4">
        <v>60.3</v>
      </c>
      <c r="AL95" s="4">
        <v>12040937</v>
      </c>
      <c r="AM95" s="4">
        <v>2.09</v>
      </c>
      <c r="AN95" s="4">
        <v>11.5</v>
      </c>
    </row>
    <row r="96" spans="1:40">
      <c r="A96">
        <v>2018</v>
      </c>
      <c r="B96" t="s">
        <v>46</v>
      </c>
      <c r="C96" s="4">
        <v>36425.78</v>
      </c>
      <c r="D96">
        <f t="shared" si="17"/>
        <v>10.5030320446982</v>
      </c>
      <c r="E96" s="4">
        <v>28608400</v>
      </c>
      <c r="F96" s="5">
        <f t="shared" si="18"/>
        <v>17.1692109389605</v>
      </c>
      <c r="G96" s="5"/>
      <c r="H96" s="5"/>
      <c r="I96" s="5"/>
      <c r="J96" s="5"/>
      <c r="K96" s="5"/>
      <c r="L96" s="5"/>
      <c r="M96" s="5"/>
      <c r="P96" s="4">
        <v>8.6</v>
      </c>
      <c r="Q96">
        <f t="shared" si="24"/>
        <v>2.15176220325946</v>
      </c>
      <c r="U96" s="4">
        <v>100</v>
      </c>
      <c r="V96" s="4"/>
      <c r="W96" s="4"/>
      <c r="X96" s="4"/>
      <c r="Y96" s="4"/>
      <c r="Z96" s="4">
        <v>49.69</v>
      </c>
      <c r="AA96" s="4"/>
      <c r="AB96" s="4">
        <v>48957</v>
      </c>
      <c r="AC96" s="4">
        <f t="shared" si="25"/>
        <v>10.798697640799</v>
      </c>
      <c r="AF96">
        <v>305.7434</v>
      </c>
      <c r="AG96">
        <f t="shared" si="27"/>
        <v>1962.872628</v>
      </c>
      <c r="AH96">
        <v>159.555</v>
      </c>
      <c r="AI96">
        <f t="shared" si="28"/>
        <v>1024.3431</v>
      </c>
      <c r="AJ96" s="4">
        <f t="shared" si="29"/>
        <v>0.0820082844622682</v>
      </c>
      <c r="AK96" s="4">
        <v>56.02</v>
      </c>
      <c r="AL96" s="4">
        <v>2816126</v>
      </c>
      <c r="AM96" s="4">
        <v>1.81</v>
      </c>
      <c r="AN96" s="4">
        <v>11.7</v>
      </c>
    </row>
    <row r="97" spans="1:40">
      <c r="A97">
        <v>2018</v>
      </c>
      <c r="B97" t="s">
        <v>47</v>
      </c>
      <c r="C97" s="4">
        <v>20363.19</v>
      </c>
      <c r="D97">
        <f t="shared" si="17"/>
        <v>9.92148413815571</v>
      </c>
      <c r="E97" s="4">
        <v>22655400</v>
      </c>
      <c r="F97" s="5">
        <f t="shared" si="18"/>
        <v>16.9359087920741</v>
      </c>
      <c r="G97" s="5"/>
      <c r="H97" s="5"/>
      <c r="I97" s="5"/>
      <c r="J97" s="5"/>
      <c r="K97" s="5"/>
      <c r="L97" s="5"/>
      <c r="M97" s="5"/>
      <c r="P97" s="4">
        <v>6</v>
      </c>
      <c r="Q97">
        <f t="shared" si="24"/>
        <v>1.79175946922805</v>
      </c>
      <c r="U97" s="4">
        <v>100</v>
      </c>
      <c r="V97" s="4"/>
      <c r="W97" s="4"/>
      <c r="X97" s="4"/>
      <c r="Y97" s="4"/>
      <c r="Z97" s="4">
        <v>43.11</v>
      </c>
      <c r="AA97" s="4"/>
      <c r="AB97" s="4">
        <v>45688</v>
      </c>
      <c r="AC97" s="4">
        <f t="shared" si="25"/>
        <v>10.7295909603447</v>
      </c>
      <c r="AF97">
        <v>513.8</v>
      </c>
      <c r="AG97">
        <f t="shared" si="27"/>
        <v>3298.596</v>
      </c>
      <c r="AH97">
        <v>276.3691</v>
      </c>
      <c r="AI97">
        <f t="shared" si="28"/>
        <v>1774.289622</v>
      </c>
      <c r="AJ97" s="4">
        <f t="shared" si="29"/>
        <v>0.249120379567249</v>
      </c>
      <c r="AK97" s="4">
        <v>65.5</v>
      </c>
      <c r="AL97" s="4">
        <v>1883529</v>
      </c>
      <c r="AM97" s="4">
        <v>2.01</v>
      </c>
      <c r="AN97" s="4">
        <v>11.5</v>
      </c>
    </row>
    <row r="98" spans="1:40">
      <c r="A98">
        <v>2018</v>
      </c>
      <c r="B98" t="s">
        <v>48</v>
      </c>
      <c r="C98" s="4">
        <v>40678.13</v>
      </c>
      <c r="D98">
        <f t="shared" si="17"/>
        <v>10.613445880571</v>
      </c>
      <c r="E98" s="4">
        <v>39110100</v>
      </c>
      <c r="F98" s="5">
        <f t="shared" si="18"/>
        <v>17.4818913036192</v>
      </c>
      <c r="G98" s="5"/>
      <c r="H98" s="5"/>
      <c r="I98" s="5"/>
      <c r="J98" s="5"/>
      <c r="K98" s="5"/>
      <c r="L98" s="5"/>
      <c r="M98" s="5"/>
      <c r="P98" s="4">
        <v>12.7</v>
      </c>
      <c r="Q98">
        <f t="shared" si="24"/>
        <v>2.54160199346455</v>
      </c>
      <c r="U98" s="4">
        <v>99.3</v>
      </c>
      <c r="V98" s="4"/>
      <c r="W98" s="4"/>
      <c r="X98" s="4"/>
      <c r="Y98" s="4"/>
      <c r="Z98" s="4">
        <v>38.03</v>
      </c>
      <c r="AA98" s="4"/>
      <c r="AB98" s="4">
        <v>87372</v>
      </c>
      <c r="AC98" s="4">
        <f t="shared" si="25"/>
        <v>11.3779301441827</v>
      </c>
      <c r="AF98">
        <v>504</v>
      </c>
      <c r="AG98">
        <f t="shared" si="27"/>
        <v>3235.68</v>
      </c>
      <c r="AH98">
        <v>395.3901</v>
      </c>
      <c r="AI98">
        <f t="shared" si="28"/>
        <v>2538.404442</v>
      </c>
      <c r="AJ98" s="4">
        <f t="shared" si="29"/>
        <v>0.141945670609736</v>
      </c>
      <c r="AK98" s="4">
        <v>52.29</v>
      </c>
      <c r="AL98" s="4">
        <v>9967010</v>
      </c>
      <c r="AM98" s="4">
        <v>1.81</v>
      </c>
      <c r="AN98" s="4">
        <v>10.5</v>
      </c>
    </row>
    <row r="99" spans="1:40">
      <c r="A99">
        <v>2018</v>
      </c>
      <c r="B99" t="s">
        <v>49</v>
      </c>
      <c r="C99" s="4">
        <v>14806.45</v>
      </c>
      <c r="D99">
        <f t="shared" si="17"/>
        <v>9.60281817562507</v>
      </c>
      <c r="E99" s="4">
        <v>17268500</v>
      </c>
      <c r="F99" s="5">
        <f t="shared" si="18"/>
        <v>16.6643945905313</v>
      </c>
      <c r="G99" s="5"/>
      <c r="H99" s="5"/>
      <c r="I99" s="5"/>
      <c r="J99" s="5"/>
      <c r="K99" s="5"/>
      <c r="L99" s="5"/>
      <c r="M99" s="5"/>
      <c r="P99" s="4">
        <v>5.3</v>
      </c>
      <c r="Q99">
        <f t="shared" si="24"/>
        <v>1.66770682055808</v>
      </c>
      <c r="U99" s="4">
        <v>96.1</v>
      </c>
      <c r="V99" s="4"/>
      <c r="W99" s="4"/>
      <c r="X99" s="4"/>
      <c r="Y99" s="4"/>
      <c r="Z99" s="4">
        <v>43.77</v>
      </c>
      <c r="AA99" s="4"/>
      <c r="AB99" s="4">
        <v>19456</v>
      </c>
      <c r="AC99" s="4">
        <f t="shared" si="25"/>
        <v>9.87591078476589</v>
      </c>
      <c r="AF99">
        <v>51.2339</v>
      </c>
      <c r="AG99">
        <f t="shared" si="27"/>
        <v>328.921638</v>
      </c>
      <c r="AH99">
        <v>24.7947</v>
      </c>
      <c r="AI99">
        <f t="shared" si="28"/>
        <v>159.181974</v>
      </c>
      <c r="AJ99" s="4">
        <f t="shared" si="29"/>
        <v>0.0329656070158613</v>
      </c>
      <c r="AK99" s="4">
        <v>47.52</v>
      </c>
      <c r="AL99" s="4">
        <v>1710975</v>
      </c>
      <c r="AM99" s="4">
        <v>0.82</v>
      </c>
      <c r="AN99" s="4">
        <v>9.8</v>
      </c>
    </row>
    <row r="100" spans="1:40">
      <c r="A100">
        <v>2018</v>
      </c>
      <c r="B100" t="s">
        <v>50</v>
      </c>
      <c r="C100" s="4">
        <v>17881.12</v>
      </c>
      <c r="D100">
        <f t="shared" si="17"/>
        <v>9.79150068658674</v>
      </c>
      <c r="E100" s="4">
        <v>19943500</v>
      </c>
      <c r="F100" s="5">
        <f t="shared" si="18"/>
        <v>16.8084138336747</v>
      </c>
      <c r="G100" s="5"/>
      <c r="H100" s="5"/>
      <c r="I100" s="5"/>
      <c r="J100" s="5"/>
      <c r="K100" s="5"/>
      <c r="L100" s="5"/>
      <c r="M100" s="5"/>
      <c r="P100" s="4">
        <v>6</v>
      </c>
      <c r="Q100">
        <f t="shared" si="24"/>
        <v>1.79175946922805</v>
      </c>
      <c r="U100" s="4">
        <v>98.2</v>
      </c>
      <c r="V100" s="4"/>
      <c r="W100" s="4"/>
      <c r="X100" s="4"/>
      <c r="Y100" s="4"/>
      <c r="Z100" s="4">
        <v>55.04</v>
      </c>
      <c r="AA100" s="4"/>
      <c r="AB100" s="4">
        <v>20340</v>
      </c>
      <c r="AC100" s="4">
        <f t="shared" si="25"/>
        <v>9.92034466960255</v>
      </c>
      <c r="AF100">
        <v>128.1</v>
      </c>
      <c r="AG100">
        <f t="shared" si="27"/>
        <v>822.402</v>
      </c>
      <c r="AH100">
        <v>170.83</v>
      </c>
      <c r="AI100">
        <f t="shared" si="28"/>
        <v>1096.7286</v>
      </c>
      <c r="AJ100" s="4">
        <f t="shared" si="29"/>
        <v>0.107327203217696</v>
      </c>
      <c r="AK100" s="4">
        <v>47.81</v>
      </c>
      <c r="AL100" s="4">
        <v>894879</v>
      </c>
      <c r="AM100" s="4">
        <v>1.05</v>
      </c>
      <c r="AN100" s="4">
        <v>10.1</v>
      </c>
    </row>
    <row r="101" spans="1:38">
      <c r="A101" s="3">
        <v>2019</v>
      </c>
      <c r="B101" t="s">
        <v>40</v>
      </c>
      <c r="C101" s="4">
        <v>38155.3</v>
      </c>
      <c r="D101">
        <f t="shared" si="17"/>
        <v>10.5494199523583</v>
      </c>
      <c r="E101" s="4"/>
      <c r="F101" s="4"/>
      <c r="G101" s="4"/>
      <c r="H101" s="4"/>
      <c r="I101" s="4"/>
      <c r="J101" s="4"/>
      <c r="K101" s="4"/>
      <c r="L101" s="4"/>
      <c r="M101" s="4"/>
      <c r="P101" s="4">
        <v>29.9</v>
      </c>
      <c r="Q101">
        <f t="shared" si="24"/>
        <v>3.39785848039664</v>
      </c>
      <c r="U101" s="4">
        <v>100</v>
      </c>
      <c r="V101" s="4"/>
      <c r="W101" s="4"/>
      <c r="X101" s="4"/>
      <c r="Y101" s="4"/>
      <c r="Z101" s="4"/>
      <c r="AA101" s="4"/>
      <c r="AK101" s="4">
        <v>88.3</v>
      </c>
      <c r="AL101" s="4">
        <v>14223539</v>
      </c>
    </row>
    <row r="102" spans="1:38">
      <c r="A102">
        <v>2019</v>
      </c>
      <c r="B102" t="s">
        <v>41</v>
      </c>
      <c r="C102" s="4">
        <v>99631.5</v>
      </c>
      <c r="D102">
        <f t="shared" si="17"/>
        <v>11.5092336586317</v>
      </c>
      <c r="E102" s="4"/>
      <c r="F102" s="4"/>
      <c r="G102" s="4"/>
      <c r="H102" s="4"/>
      <c r="I102" s="4"/>
      <c r="J102" s="4"/>
      <c r="K102" s="4"/>
      <c r="L102" s="4"/>
      <c r="M102" s="4"/>
      <c r="P102" s="4">
        <v>60</v>
      </c>
      <c r="Q102">
        <f t="shared" si="24"/>
        <v>4.0943445622221</v>
      </c>
      <c r="U102" s="4">
        <v>100</v>
      </c>
      <c r="V102" s="4"/>
      <c r="W102" s="4"/>
      <c r="X102" s="4"/>
      <c r="Y102" s="4"/>
      <c r="Z102" s="4"/>
      <c r="AA102" s="4"/>
      <c r="AK102" s="4">
        <v>70.61</v>
      </c>
      <c r="AL102" s="4">
        <v>14715193</v>
      </c>
    </row>
    <row r="103" spans="1:38">
      <c r="A103">
        <v>2019</v>
      </c>
      <c r="B103" t="s">
        <v>42</v>
      </c>
      <c r="C103" s="4">
        <v>62351.7</v>
      </c>
      <c r="D103">
        <f t="shared" si="17"/>
        <v>11.0405462161735</v>
      </c>
      <c r="P103" s="4">
        <v>34.1</v>
      </c>
      <c r="Q103">
        <f t="shared" si="24"/>
        <v>3.52929738428947</v>
      </c>
      <c r="U103" s="4">
        <v>100</v>
      </c>
      <c r="V103" s="4"/>
      <c r="W103" s="4"/>
      <c r="X103" s="4"/>
      <c r="Y103" s="4"/>
      <c r="Z103" s="4"/>
      <c r="AA103" s="4"/>
      <c r="AK103" s="4">
        <v>70</v>
      </c>
      <c r="AL103" s="4">
        <v>8880078</v>
      </c>
    </row>
    <row r="104" spans="1:38">
      <c r="A104">
        <v>2019</v>
      </c>
      <c r="B104" t="s">
        <v>43</v>
      </c>
      <c r="C104" s="4">
        <v>37114</v>
      </c>
      <c r="D104">
        <f t="shared" si="17"/>
        <v>10.5217495359043</v>
      </c>
      <c r="P104" s="4">
        <v>27</v>
      </c>
      <c r="Q104">
        <f t="shared" si="24"/>
        <v>3.29583686600433</v>
      </c>
      <c r="U104" s="4">
        <v>100</v>
      </c>
      <c r="V104" s="4"/>
      <c r="W104" s="4"/>
      <c r="X104" s="4"/>
      <c r="Y104" s="4"/>
      <c r="Z104" s="4"/>
      <c r="AA104" s="4"/>
      <c r="AK104" s="4">
        <v>55.81</v>
      </c>
      <c r="AL104" s="4">
        <v>4496068</v>
      </c>
    </row>
    <row r="105" spans="1:38">
      <c r="A105">
        <v>2019</v>
      </c>
      <c r="B105" t="s">
        <v>44</v>
      </c>
      <c r="C105" s="4">
        <v>24757.5</v>
      </c>
      <c r="D105">
        <f t="shared" si="17"/>
        <v>10.1168837523955</v>
      </c>
      <c r="P105" s="4">
        <v>20.1</v>
      </c>
      <c r="Q105">
        <f t="shared" si="24"/>
        <v>3.00071981506503</v>
      </c>
      <c r="U105" s="4">
        <v>100</v>
      </c>
      <c r="V105" s="4"/>
      <c r="W105" s="4"/>
      <c r="X105" s="4"/>
      <c r="Y105" s="4"/>
      <c r="Z105" s="4"/>
      <c r="AA105" s="4"/>
      <c r="AK105" s="4">
        <v>57.42</v>
      </c>
      <c r="AL105" s="4">
        <v>1486137</v>
      </c>
    </row>
    <row r="106" spans="1:38">
      <c r="A106">
        <v>2019</v>
      </c>
      <c r="B106" t="s">
        <v>45</v>
      </c>
      <c r="C106" s="4">
        <v>45828.3</v>
      </c>
      <c r="D106">
        <f t="shared" si="17"/>
        <v>10.7326570832084</v>
      </c>
      <c r="P106" s="4">
        <v>13.4</v>
      </c>
      <c r="Q106">
        <f t="shared" si="24"/>
        <v>2.59525470695687</v>
      </c>
      <c r="U106" s="4">
        <v>100</v>
      </c>
      <c r="V106" s="4"/>
      <c r="W106" s="4"/>
      <c r="X106" s="4"/>
      <c r="Y106" s="4"/>
      <c r="Z106" s="4"/>
      <c r="AA106" s="4"/>
      <c r="AK106" s="4">
        <v>61</v>
      </c>
      <c r="AL106" s="4">
        <v>14298358</v>
      </c>
    </row>
    <row r="107" spans="1:38">
      <c r="A107">
        <v>2019</v>
      </c>
      <c r="B107" t="s">
        <v>46</v>
      </c>
      <c r="C107" s="4">
        <v>39752.1</v>
      </c>
      <c r="D107">
        <f t="shared" si="17"/>
        <v>10.5904179488757</v>
      </c>
      <c r="P107" s="4">
        <v>5.5</v>
      </c>
      <c r="Q107">
        <f t="shared" si="24"/>
        <v>1.70474809223843</v>
      </c>
      <c r="U107" s="4">
        <v>100</v>
      </c>
      <c r="V107" s="4"/>
      <c r="W107" s="4"/>
      <c r="X107" s="4"/>
      <c r="Y107" s="4"/>
      <c r="Z107" s="4"/>
      <c r="AA107" s="4"/>
      <c r="AK107" s="4">
        <v>57.22</v>
      </c>
      <c r="AL107" s="4">
        <v>4906932</v>
      </c>
    </row>
    <row r="108" spans="1:38">
      <c r="A108">
        <v>2019</v>
      </c>
      <c r="B108" t="s">
        <v>47</v>
      </c>
      <c r="C108" s="4">
        <v>23605.8</v>
      </c>
      <c r="D108">
        <f t="shared" si="17"/>
        <v>10.0692477235309</v>
      </c>
      <c r="P108" s="4">
        <v>3.8</v>
      </c>
      <c r="Q108">
        <f t="shared" si="24"/>
        <v>1.33500106673234</v>
      </c>
      <c r="U108" s="4">
        <v>88.8</v>
      </c>
      <c r="V108" s="4"/>
      <c r="W108" s="4"/>
      <c r="X108" s="4"/>
      <c r="Y108" s="4"/>
      <c r="Z108" s="4"/>
      <c r="AA108" s="4"/>
      <c r="AK108" s="4">
        <v>66.8</v>
      </c>
      <c r="AL108" s="4">
        <v>566518</v>
      </c>
    </row>
    <row r="109" spans="1:38">
      <c r="A109">
        <v>2019</v>
      </c>
      <c r="B109" t="s">
        <v>48</v>
      </c>
      <c r="C109" s="4">
        <v>46615.8</v>
      </c>
      <c r="D109">
        <f t="shared" si="17"/>
        <v>10.7496948184413</v>
      </c>
      <c r="P109" s="4">
        <v>12.3</v>
      </c>
      <c r="Q109">
        <f t="shared" si="24"/>
        <v>2.50959926237837</v>
      </c>
      <c r="U109" s="4">
        <v>99.8</v>
      </c>
      <c r="V109" s="4"/>
      <c r="W109" s="4"/>
      <c r="X109" s="4"/>
      <c r="Y109" s="4"/>
      <c r="Z109" s="4"/>
      <c r="AA109" s="4"/>
      <c r="AK109" s="4">
        <v>53.79</v>
      </c>
      <c r="AL109" s="4">
        <v>12119539</v>
      </c>
    </row>
    <row r="110" spans="1:38">
      <c r="A110">
        <v>2019</v>
      </c>
      <c r="B110" t="s">
        <v>49</v>
      </c>
      <c r="C110" s="4">
        <v>16769.3</v>
      </c>
      <c r="D110">
        <f t="shared" si="17"/>
        <v>9.72730511274153</v>
      </c>
      <c r="P110" s="4">
        <v>9</v>
      </c>
      <c r="Q110">
        <f t="shared" si="24"/>
        <v>2.19722457733622</v>
      </c>
      <c r="U110" s="4">
        <v>96.6</v>
      </c>
      <c r="V110" s="4"/>
      <c r="W110" s="4"/>
      <c r="X110" s="4"/>
      <c r="Y110" s="4"/>
      <c r="Z110" s="4"/>
      <c r="AA110" s="4"/>
      <c r="AK110" s="4">
        <v>49.02</v>
      </c>
      <c r="AL110" s="4">
        <v>2271758</v>
      </c>
    </row>
    <row r="111" spans="1:38">
      <c r="A111">
        <v>2019</v>
      </c>
      <c r="B111" t="s">
        <v>50</v>
      </c>
      <c r="C111" s="4">
        <v>23223.8</v>
      </c>
      <c r="D111">
        <f t="shared" si="17"/>
        <v>10.0529328938865</v>
      </c>
      <c r="P111" s="4">
        <v>11.9</v>
      </c>
      <c r="Q111">
        <f t="shared" si="24"/>
        <v>2.47653840011748</v>
      </c>
      <c r="U111" s="4">
        <v>99.8</v>
      </c>
      <c r="V111" s="4"/>
      <c r="W111" s="4"/>
      <c r="X111" s="4"/>
      <c r="Y111" s="4"/>
      <c r="Z111" s="4"/>
      <c r="AA111" s="4"/>
      <c r="AK111" s="4">
        <v>48.91</v>
      </c>
      <c r="AL111" s="4">
        <v>827040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89"/>
  <sheetViews>
    <sheetView tabSelected="1" topLeftCell="J1" workbookViewId="0">
      <selection activeCell="AG2" sqref="AG2:AG89"/>
    </sheetView>
  </sheetViews>
  <sheetFormatPr defaultColWidth="9" defaultRowHeight="13.5"/>
  <sheetData>
    <row r="1" ht="121.5" spans="1:36">
      <c r="A1" s="6" t="s">
        <v>0</v>
      </c>
      <c r="B1" s="6" t="s">
        <v>1</v>
      </c>
      <c r="C1" s="7" t="s">
        <v>2</v>
      </c>
      <c r="D1" s="1" t="s">
        <v>3</v>
      </c>
      <c r="E1" s="8" t="s">
        <v>4</v>
      </c>
      <c r="F1" s="9" t="s">
        <v>5</v>
      </c>
      <c r="G1" s="8" t="s">
        <v>51</v>
      </c>
      <c r="H1" s="8" t="s">
        <v>52</v>
      </c>
      <c r="I1" s="8" t="s">
        <v>11</v>
      </c>
      <c r="J1" s="10" t="s">
        <v>13</v>
      </c>
      <c r="K1" s="11" t="s">
        <v>14</v>
      </c>
      <c r="L1" s="10" t="s">
        <v>15</v>
      </c>
      <c r="M1" s="12" t="s">
        <v>16</v>
      </c>
      <c r="N1" s="10" t="s">
        <v>17</v>
      </c>
      <c r="O1" s="12" t="s">
        <v>18</v>
      </c>
      <c r="P1" s="12" t="s">
        <v>19</v>
      </c>
      <c r="Q1" s="10" t="s">
        <v>20</v>
      </c>
      <c r="R1" s="10" t="s">
        <v>21</v>
      </c>
      <c r="S1" s="13" t="s">
        <v>22</v>
      </c>
      <c r="T1" s="13" t="s">
        <v>23</v>
      </c>
      <c r="U1" s="14" t="s">
        <v>24</v>
      </c>
      <c r="V1" s="13" t="s">
        <v>25</v>
      </c>
      <c r="W1" s="13" t="s">
        <v>26</v>
      </c>
      <c r="X1" s="10" t="s">
        <v>27</v>
      </c>
      <c r="Y1" s="12" t="s">
        <v>28</v>
      </c>
      <c r="Z1" s="10" t="s">
        <v>29</v>
      </c>
      <c r="AA1" s="12" t="s">
        <v>30</v>
      </c>
      <c r="AB1" s="1" t="s">
        <v>31</v>
      </c>
      <c r="AC1" s="15" t="s">
        <v>32</v>
      </c>
      <c r="AD1" s="1" t="s">
        <v>33</v>
      </c>
      <c r="AE1" s="15" t="s">
        <v>34</v>
      </c>
      <c r="AF1" s="16" t="s">
        <v>35</v>
      </c>
      <c r="AG1" s="10" t="s">
        <v>36</v>
      </c>
      <c r="AH1" s="10" t="s">
        <v>37</v>
      </c>
      <c r="AI1" s="10" t="s">
        <v>38</v>
      </c>
      <c r="AJ1" s="1" t="s">
        <v>39</v>
      </c>
    </row>
    <row r="2" spans="1:36">
      <c r="A2" s="3">
        <v>2010</v>
      </c>
      <c r="B2" t="s">
        <v>53</v>
      </c>
      <c r="C2" s="4">
        <v>17165.98</v>
      </c>
      <c r="D2">
        <f t="shared" ref="D2:D65" si="0">LN(C2)</f>
        <v>9.7506847971837</v>
      </c>
      <c r="E2" s="5">
        <v>28736000</v>
      </c>
      <c r="F2" s="5">
        <f>LN(E2)</f>
        <v>17.1736612500841</v>
      </c>
      <c r="G2" s="5">
        <v>37.4</v>
      </c>
      <c r="H2" s="5">
        <v>24828</v>
      </c>
      <c r="I2" s="5">
        <v>25709</v>
      </c>
      <c r="J2" s="4">
        <v>0.78</v>
      </c>
      <c r="K2">
        <f>LN(J2)</f>
        <v>-0.2484613592985</v>
      </c>
      <c r="L2" s="4">
        <v>9.4</v>
      </c>
      <c r="M2">
        <f>LN(L2)</f>
        <v>2.24070968927596</v>
      </c>
      <c r="N2" s="4">
        <v>22.1</v>
      </c>
      <c r="O2" s="4">
        <v>4.1793</v>
      </c>
      <c r="P2" s="4">
        <v>2448</v>
      </c>
      <c r="Q2" s="4">
        <v>81.9</v>
      </c>
      <c r="R2" s="4">
        <v>96.2</v>
      </c>
      <c r="S2" s="4">
        <v>5.2</v>
      </c>
      <c r="T2" s="4">
        <v>248250</v>
      </c>
      <c r="U2" s="4">
        <v>53.68</v>
      </c>
      <c r="V2" s="4">
        <v>9.41</v>
      </c>
      <c r="W2" s="4">
        <v>9.4</v>
      </c>
      <c r="X2" s="4">
        <v>48215</v>
      </c>
      <c r="Y2" s="4">
        <f>LN(X2)</f>
        <v>10.7834254549445</v>
      </c>
      <c r="Z2" s="4">
        <v>5317.67</v>
      </c>
      <c r="AA2" s="4">
        <f>LN(Z2)</f>
        <v>8.57879051647404</v>
      </c>
      <c r="AB2">
        <v>1807.84</v>
      </c>
      <c r="AC2">
        <f>AB2*6.42</f>
        <v>11606.3328</v>
      </c>
      <c r="AD2">
        <v>1880.85</v>
      </c>
      <c r="AE2">
        <f>AD2*6.42</f>
        <v>12075.057</v>
      </c>
      <c r="AF2" s="4">
        <f t="shared" ref="AF2:AF65" si="1">SUM(AC2:AE2)/C2</f>
        <v>1.48912207750446</v>
      </c>
      <c r="AG2" s="4">
        <v>89.3</v>
      </c>
      <c r="AH2" s="4">
        <v>4314374</v>
      </c>
      <c r="AI2" s="4">
        <v>2.81</v>
      </c>
      <c r="AJ2" s="4">
        <v>12.6</v>
      </c>
    </row>
    <row r="3" spans="1:36">
      <c r="A3">
        <v>2010</v>
      </c>
      <c r="B3" t="s">
        <v>54</v>
      </c>
      <c r="C3" s="4">
        <v>41425.48</v>
      </c>
      <c r="D3">
        <f t="shared" si="0"/>
        <v>10.6316514294334</v>
      </c>
      <c r="E3" s="4">
        <v>117432200</v>
      </c>
      <c r="F3" s="5">
        <f t="shared" ref="F3:F66" si="2">LN(E3)</f>
        <v>18.581371703731</v>
      </c>
      <c r="G3" s="5">
        <v>147.8</v>
      </c>
      <c r="H3" s="5">
        <v>202612</v>
      </c>
      <c r="I3" s="5">
        <v>63009</v>
      </c>
      <c r="J3" s="4">
        <v>1.13</v>
      </c>
      <c r="K3">
        <f t="shared" ref="K3:K66" si="3">LN(J3)</f>
        <v>0.122217632724249</v>
      </c>
      <c r="L3" s="4">
        <v>18.6</v>
      </c>
      <c r="M3">
        <f t="shared" ref="M3:M66" si="4">LN(L3)</f>
        <v>2.92316158071916</v>
      </c>
      <c r="N3" s="4">
        <v>100.2</v>
      </c>
      <c r="O3" s="4">
        <v>29.1765</v>
      </c>
      <c r="P3" s="4">
        <v>9064</v>
      </c>
      <c r="Q3" s="4">
        <v>93.6</v>
      </c>
      <c r="R3" s="4">
        <v>96.34</v>
      </c>
      <c r="S3" s="4">
        <v>45.01</v>
      </c>
      <c r="T3" s="4">
        <v>555500</v>
      </c>
      <c r="U3" s="4">
        <v>16.32</v>
      </c>
      <c r="V3" s="4">
        <v>10.48</v>
      </c>
      <c r="W3" s="4">
        <v>56.5</v>
      </c>
      <c r="X3" s="4">
        <v>138382</v>
      </c>
      <c r="Y3" s="4">
        <f t="shared" ref="Y3:Y66" si="5">LN(X3)</f>
        <v>11.837773255904</v>
      </c>
      <c r="Z3" s="4">
        <v>23184.28</v>
      </c>
      <c r="AA3" s="4">
        <f t="shared" ref="AA3:AA66" si="6">LN(Z3)</f>
        <v>10.0512297417822</v>
      </c>
      <c r="AB3">
        <v>2705.5</v>
      </c>
      <c r="AC3">
        <f t="shared" ref="AC3:AC66" si="7">AB3*6.42</f>
        <v>17369.31</v>
      </c>
      <c r="AD3">
        <v>1952.43</v>
      </c>
      <c r="AE3">
        <f t="shared" ref="AE3:AE66" si="8">AD3*6.42</f>
        <v>12534.6006</v>
      </c>
      <c r="AF3" s="4">
        <f t="shared" si="1"/>
        <v>0.769003535987996</v>
      </c>
      <c r="AG3" s="4">
        <v>60.58</v>
      </c>
      <c r="AH3" s="4">
        <v>2493406</v>
      </c>
      <c r="AI3" s="4">
        <v>2.07</v>
      </c>
      <c r="AJ3" s="4">
        <v>11</v>
      </c>
    </row>
    <row r="4" spans="1:36">
      <c r="A4">
        <v>2010</v>
      </c>
      <c r="B4" t="s">
        <v>55</v>
      </c>
      <c r="C4" s="4">
        <v>27722.31</v>
      </c>
      <c r="D4">
        <f t="shared" si="0"/>
        <v>10.2299927831651</v>
      </c>
      <c r="E4" s="4">
        <v>48954100</v>
      </c>
      <c r="F4" s="5">
        <f t="shared" si="2"/>
        <v>17.7063936823709</v>
      </c>
      <c r="G4" s="5">
        <v>226.5</v>
      </c>
      <c r="H4" s="5">
        <v>101473</v>
      </c>
      <c r="I4" s="5">
        <v>51454</v>
      </c>
      <c r="J4" s="4">
        <v>1.2</v>
      </c>
      <c r="K4">
        <f t="shared" si="3"/>
        <v>0.182321556793955</v>
      </c>
      <c r="L4" s="4">
        <v>12</v>
      </c>
      <c r="M4">
        <f t="shared" si="4"/>
        <v>2.484906649788</v>
      </c>
      <c r="N4" s="4">
        <v>65.4</v>
      </c>
      <c r="O4" s="4">
        <v>16.0507</v>
      </c>
      <c r="P4" s="4">
        <v>4268</v>
      </c>
      <c r="Q4" s="4">
        <v>98.3</v>
      </c>
      <c r="R4" s="4">
        <v>95.83</v>
      </c>
      <c r="S4" s="4">
        <v>30.4</v>
      </c>
      <c r="T4" s="4">
        <v>394828</v>
      </c>
      <c r="U4" s="4">
        <v>7.88</v>
      </c>
      <c r="V4" s="4">
        <v>57.41</v>
      </c>
      <c r="W4" s="4">
        <v>19.5</v>
      </c>
      <c r="X4" s="4">
        <v>114643</v>
      </c>
      <c r="Y4" s="4">
        <f t="shared" si="5"/>
        <v>11.6495782310361</v>
      </c>
      <c r="Z4" s="4">
        <v>11451.98</v>
      </c>
      <c r="AA4" s="4">
        <f t="shared" si="6"/>
        <v>9.34591791979664</v>
      </c>
      <c r="AB4">
        <v>1804.65</v>
      </c>
      <c r="AC4">
        <f t="shared" si="7"/>
        <v>11585.853</v>
      </c>
      <c r="AD4">
        <v>729.9485</v>
      </c>
      <c r="AE4">
        <f t="shared" si="8"/>
        <v>4686.26937</v>
      </c>
      <c r="AF4" s="4">
        <f t="shared" si="1"/>
        <v>0.613299211717927</v>
      </c>
      <c r="AG4" s="4">
        <v>61.62</v>
      </c>
      <c r="AH4" s="4">
        <v>603478</v>
      </c>
      <c r="AI4" s="4">
        <v>1.78</v>
      </c>
      <c r="AJ4" s="4">
        <v>10.6</v>
      </c>
    </row>
    <row r="5" spans="1:36">
      <c r="A5">
        <v>2010</v>
      </c>
      <c r="B5" t="s">
        <v>56</v>
      </c>
      <c r="C5" s="4">
        <v>12359.33</v>
      </c>
      <c r="D5">
        <f t="shared" si="0"/>
        <v>9.42216652242268</v>
      </c>
      <c r="E5" s="4">
        <v>20638197</v>
      </c>
      <c r="F5" s="5">
        <f t="shared" si="2"/>
        <v>16.8426541401108</v>
      </c>
      <c r="G5" s="5">
        <v>41.6</v>
      </c>
      <c r="H5" s="5">
        <v>52865</v>
      </c>
      <c r="I5" s="5">
        <v>20853</v>
      </c>
      <c r="J5" s="4">
        <v>1.46</v>
      </c>
      <c r="K5">
        <f t="shared" si="3"/>
        <v>0.378436435720245</v>
      </c>
      <c r="L5" s="4">
        <v>5.9</v>
      </c>
      <c r="M5">
        <f t="shared" si="4"/>
        <v>1.77495235091167</v>
      </c>
      <c r="N5" s="4">
        <v>48.4</v>
      </c>
      <c r="O5" s="4">
        <v>20.8479</v>
      </c>
      <c r="P5" s="4">
        <v>9158</v>
      </c>
      <c r="Q5" s="4">
        <v>64.6</v>
      </c>
      <c r="R5" s="4">
        <v>80.62</v>
      </c>
      <c r="S5" s="4">
        <v>47.1</v>
      </c>
      <c r="T5" s="4">
        <v>184700</v>
      </c>
      <c r="U5" s="4">
        <v>4.73</v>
      </c>
      <c r="V5" s="4">
        <v>26.06</v>
      </c>
      <c r="W5" s="4">
        <v>50.2</v>
      </c>
      <c r="X5" s="4">
        <v>16012</v>
      </c>
      <c r="Y5" s="4">
        <f t="shared" si="5"/>
        <v>9.68109372011246</v>
      </c>
      <c r="Z5" s="4">
        <v>11104.35</v>
      </c>
      <c r="AA5" s="4">
        <f t="shared" si="6"/>
        <v>9.31509220242275</v>
      </c>
      <c r="AB5">
        <v>124.1288</v>
      </c>
      <c r="AC5">
        <f t="shared" si="7"/>
        <v>796.906896</v>
      </c>
      <c r="AD5">
        <v>118.6388</v>
      </c>
      <c r="AE5">
        <f t="shared" si="8"/>
        <v>761.661096</v>
      </c>
      <c r="AF5" s="4">
        <f t="shared" si="1"/>
        <v>0.135703698501456</v>
      </c>
      <c r="AG5" s="4">
        <v>43.01</v>
      </c>
      <c r="AH5" s="4">
        <v>461470</v>
      </c>
      <c r="AI5" s="4">
        <v>1.32</v>
      </c>
      <c r="AJ5" s="4">
        <v>9.7</v>
      </c>
    </row>
    <row r="6" spans="1:36">
      <c r="A6">
        <v>2010</v>
      </c>
      <c r="B6" t="s">
        <v>57</v>
      </c>
      <c r="C6" s="4">
        <v>9451.26</v>
      </c>
      <c r="D6">
        <f t="shared" si="0"/>
        <v>9.15390334493302</v>
      </c>
      <c r="E6" s="4">
        <v>12262400</v>
      </c>
      <c r="F6" s="5">
        <f t="shared" si="2"/>
        <v>16.3220482278786</v>
      </c>
      <c r="G6" s="5">
        <v>24.6</v>
      </c>
      <c r="H6" s="5">
        <v>47807</v>
      </c>
      <c r="I6" s="5">
        <v>27648</v>
      </c>
      <c r="J6" s="4">
        <v>1.66</v>
      </c>
      <c r="K6">
        <f t="shared" si="3"/>
        <v>0.506817602368452</v>
      </c>
      <c r="L6" s="4">
        <v>6.4</v>
      </c>
      <c r="M6">
        <f t="shared" si="4"/>
        <v>1.85629799036563</v>
      </c>
      <c r="N6" s="4">
        <v>47.1</v>
      </c>
      <c r="O6" s="4">
        <v>13.8954</v>
      </c>
      <c r="P6" s="4">
        <v>9407</v>
      </c>
      <c r="Q6" s="4">
        <v>85.9</v>
      </c>
      <c r="R6" s="4">
        <v>79.94</v>
      </c>
      <c r="S6" s="4">
        <v>36.3</v>
      </c>
      <c r="T6" s="4">
        <v>160661</v>
      </c>
      <c r="U6" s="4">
        <v>5.99</v>
      </c>
      <c r="V6" s="4">
        <v>58.32</v>
      </c>
      <c r="W6" s="4">
        <v>111.6</v>
      </c>
      <c r="X6" s="4">
        <v>4349</v>
      </c>
      <c r="Y6" s="4">
        <f t="shared" si="5"/>
        <v>8.37770121259764</v>
      </c>
      <c r="Z6" s="4">
        <v>7164.62</v>
      </c>
      <c r="AA6" s="4">
        <f t="shared" si="6"/>
        <v>8.87691030326616</v>
      </c>
      <c r="AB6">
        <v>134.2</v>
      </c>
      <c r="AC6">
        <f t="shared" si="7"/>
        <v>861.564</v>
      </c>
      <c r="AD6">
        <v>80.5048</v>
      </c>
      <c r="AE6">
        <f t="shared" si="8"/>
        <v>516.840816</v>
      </c>
      <c r="AF6" s="4">
        <f t="shared" si="1"/>
        <v>0.154361388428633</v>
      </c>
      <c r="AG6" s="4">
        <v>44.06</v>
      </c>
      <c r="AH6" s="4">
        <v>230479</v>
      </c>
      <c r="AI6" s="4">
        <v>0.92</v>
      </c>
      <c r="AJ6" s="4">
        <v>10.4</v>
      </c>
    </row>
    <row r="7" spans="1:36">
      <c r="A7">
        <v>2010</v>
      </c>
      <c r="B7" t="s">
        <v>58</v>
      </c>
      <c r="C7" s="4">
        <v>15967.61</v>
      </c>
      <c r="D7">
        <f t="shared" si="0"/>
        <v>9.67831757440528</v>
      </c>
      <c r="E7" s="4">
        <v>19189400</v>
      </c>
      <c r="F7" s="5">
        <f t="shared" si="2"/>
        <v>16.7698686012106</v>
      </c>
      <c r="G7" s="5">
        <v>29.2</v>
      </c>
      <c r="H7" s="5">
        <v>37542</v>
      </c>
      <c r="I7" s="5">
        <v>26170</v>
      </c>
      <c r="J7" s="4">
        <v>0.92</v>
      </c>
      <c r="K7">
        <f t="shared" si="3"/>
        <v>-0.083381608939051</v>
      </c>
      <c r="L7" s="4">
        <v>27.7</v>
      </c>
      <c r="M7">
        <f t="shared" si="4"/>
        <v>3.32143241319329</v>
      </c>
      <c r="N7" s="4">
        <v>51.6</v>
      </c>
      <c r="O7" s="4">
        <v>16.6093</v>
      </c>
      <c r="P7" s="4">
        <v>6813</v>
      </c>
      <c r="Q7" s="4">
        <v>61.4</v>
      </c>
      <c r="R7" s="4">
        <v>90.69</v>
      </c>
      <c r="S7" s="4">
        <v>29.1</v>
      </c>
      <c r="T7" s="4">
        <v>270775</v>
      </c>
      <c r="U7" s="4">
        <v>4.99</v>
      </c>
      <c r="V7" s="4">
        <v>31.14</v>
      </c>
      <c r="W7" s="4">
        <v>95.9</v>
      </c>
      <c r="X7" s="4">
        <v>17362</v>
      </c>
      <c r="Y7" s="4">
        <f t="shared" si="5"/>
        <v>9.76203918895175</v>
      </c>
      <c r="Z7" s="4">
        <v>9959.91</v>
      </c>
      <c r="AA7" s="4">
        <f t="shared" si="6"/>
        <v>9.20632331439324</v>
      </c>
      <c r="AB7">
        <v>144.418</v>
      </c>
      <c r="AC7">
        <f t="shared" si="7"/>
        <v>927.16356</v>
      </c>
      <c r="AD7">
        <v>114.9031</v>
      </c>
      <c r="AE7">
        <f t="shared" si="8"/>
        <v>737.677902</v>
      </c>
      <c r="AF7" s="4">
        <f t="shared" si="1"/>
        <v>0.111459671297082</v>
      </c>
      <c r="AG7" s="4">
        <v>49.7</v>
      </c>
      <c r="AH7" s="4">
        <v>907218</v>
      </c>
      <c r="AI7" s="4">
        <v>1.65</v>
      </c>
      <c r="AJ7" s="4">
        <v>10.5</v>
      </c>
    </row>
    <row r="8" spans="1:36">
      <c r="A8">
        <v>2010</v>
      </c>
      <c r="B8" t="s">
        <v>59</v>
      </c>
      <c r="C8" s="4">
        <v>16037.96</v>
      </c>
      <c r="D8">
        <f t="shared" si="0"/>
        <v>9.6827136912873</v>
      </c>
      <c r="E8" s="4">
        <v>18787100</v>
      </c>
      <c r="F8" s="5">
        <f t="shared" si="2"/>
        <v>16.7486810220649</v>
      </c>
      <c r="G8" s="5">
        <v>30.7</v>
      </c>
      <c r="H8" s="5">
        <v>54261</v>
      </c>
      <c r="I8" s="5">
        <v>14802</v>
      </c>
      <c r="J8" s="4">
        <v>0.66</v>
      </c>
      <c r="K8">
        <f t="shared" si="3"/>
        <v>-0.415515443961666</v>
      </c>
      <c r="L8" s="4">
        <v>13.8</v>
      </c>
      <c r="M8">
        <f t="shared" si="4"/>
        <v>2.62466859216316</v>
      </c>
      <c r="N8" s="4">
        <v>62.7</v>
      </c>
      <c r="O8" s="4">
        <v>21.266</v>
      </c>
      <c r="P8" s="4">
        <v>5773</v>
      </c>
      <c r="Q8" s="4">
        <v>79</v>
      </c>
      <c r="R8" s="4">
        <v>87.38</v>
      </c>
      <c r="S8" s="4">
        <v>62.9</v>
      </c>
      <c r="T8" s="4">
        <v>268110</v>
      </c>
      <c r="U8" s="4">
        <v>5.79</v>
      </c>
      <c r="V8" s="4">
        <v>44.76</v>
      </c>
      <c r="W8" s="4">
        <v>124.5</v>
      </c>
      <c r="X8" s="4">
        <v>13873</v>
      </c>
      <c r="Y8" s="4">
        <f t="shared" si="5"/>
        <v>9.53769978408073</v>
      </c>
      <c r="Z8" s="4">
        <v>9821.06</v>
      </c>
      <c r="AA8" s="4">
        <f t="shared" si="6"/>
        <v>9.19228433849661</v>
      </c>
      <c r="AB8">
        <v>79.5487</v>
      </c>
      <c r="AC8">
        <f t="shared" si="7"/>
        <v>510.702654</v>
      </c>
      <c r="AD8">
        <v>67.3399</v>
      </c>
      <c r="AE8">
        <f t="shared" si="8"/>
        <v>432.322158</v>
      </c>
      <c r="AF8" s="4">
        <f t="shared" si="1"/>
        <v>0.0629983309597979</v>
      </c>
      <c r="AG8" s="4">
        <v>43.3</v>
      </c>
      <c r="AH8" s="4">
        <v>400940</v>
      </c>
      <c r="AI8" s="4">
        <v>1.16</v>
      </c>
      <c r="AJ8" s="4">
        <v>10.7</v>
      </c>
    </row>
    <row r="9" spans="1:36">
      <c r="A9">
        <v>2010</v>
      </c>
      <c r="B9" t="s">
        <v>60</v>
      </c>
      <c r="C9" s="4">
        <v>7925.58</v>
      </c>
      <c r="D9">
        <f t="shared" si="0"/>
        <v>8.97785078218738</v>
      </c>
      <c r="E9" s="4">
        <v>29751187</v>
      </c>
      <c r="F9" s="5">
        <f t="shared" si="2"/>
        <v>17.2083795883196</v>
      </c>
      <c r="G9" s="5">
        <v>43.9</v>
      </c>
      <c r="H9" s="5">
        <v>37726</v>
      </c>
      <c r="I9" s="5">
        <v>37812</v>
      </c>
      <c r="J9" s="4">
        <v>2.22</v>
      </c>
      <c r="K9">
        <f t="shared" si="3"/>
        <v>0.797507195884188</v>
      </c>
      <c r="L9" s="4">
        <v>7.8</v>
      </c>
      <c r="M9">
        <f t="shared" si="4"/>
        <v>2.05412373369555</v>
      </c>
      <c r="N9" s="4">
        <v>57.3</v>
      </c>
      <c r="O9" s="4">
        <v>10.2132</v>
      </c>
      <c r="P9" s="4">
        <v>2837</v>
      </c>
      <c r="Q9" s="4">
        <v>98.8</v>
      </c>
      <c r="R9" s="4">
        <v>80.2</v>
      </c>
      <c r="S9" s="4">
        <v>18.6</v>
      </c>
      <c r="T9" s="4">
        <v>128113</v>
      </c>
      <c r="U9" s="4">
        <v>0.52</v>
      </c>
      <c r="V9" s="4">
        <v>34.85</v>
      </c>
      <c r="W9" s="4">
        <v>82.8</v>
      </c>
      <c r="X9" s="4">
        <v>12080</v>
      </c>
      <c r="Y9" s="4">
        <f t="shared" si="5"/>
        <v>9.39930647148881</v>
      </c>
      <c r="Z9" s="4">
        <v>6934.8</v>
      </c>
      <c r="AA9" s="4">
        <f t="shared" si="6"/>
        <v>8.84430749311173</v>
      </c>
      <c r="AB9">
        <v>74.9</v>
      </c>
      <c r="AC9">
        <f t="shared" si="7"/>
        <v>480.858</v>
      </c>
      <c r="AD9">
        <v>49.3759</v>
      </c>
      <c r="AE9">
        <f t="shared" si="8"/>
        <v>316.993278</v>
      </c>
      <c r="AF9" s="4">
        <f t="shared" si="1"/>
        <v>0.106897814166282</v>
      </c>
      <c r="AG9" s="4">
        <v>53.02</v>
      </c>
      <c r="AH9" s="4">
        <v>794410</v>
      </c>
      <c r="AI9" s="4">
        <v>1.27</v>
      </c>
      <c r="AJ9" s="4">
        <v>10.1</v>
      </c>
    </row>
    <row r="10" spans="1:36">
      <c r="A10">
        <v>2010</v>
      </c>
      <c r="B10" t="s">
        <v>61</v>
      </c>
      <c r="C10" s="4">
        <v>17185.48</v>
      </c>
      <c r="D10">
        <f t="shared" si="0"/>
        <v>9.75182012022933</v>
      </c>
      <c r="E10" s="4">
        <v>15616700</v>
      </c>
      <c r="F10" s="5">
        <f t="shared" si="2"/>
        <v>16.56385141245</v>
      </c>
      <c r="G10" s="5">
        <v>37.5</v>
      </c>
      <c r="H10" s="5">
        <v>58567</v>
      </c>
      <c r="I10" s="5">
        <v>11607</v>
      </c>
      <c r="J10" s="4">
        <v>0.52</v>
      </c>
      <c r="K10">
        <f t="shared" si="3"/>
        <v>-0.653926467406664</v>
      </c>
      <c r="L10" s="4">
        <v>7.2</v>
      </c>
      <c r="M10">
        <f t="shared" si="4"/>
        <v>1.97408102602201</v>
      </c>
      <c r="N10" s="4">
        <v>93.8</v>
      </c>
      <c r="O10" s="4">
        <v>24.053</v>
      </c>
      <c r="P10" s="4">
        <v>11239</v>
      </c>
      <c r="Q10" s="4">
        <v>86.9</v>
      </c>
      <c r="R10" s="4">
        <v>87.78</v>
      </c>
      <c r="S10" s="4">
        <v>25.9651</v>
      </c>
      <c r="T10" s="4">
        <v>256095</v>
      </c>
      <c r="U10" s="4">
        <v>1.98</v>
      </c>
      <c r="V10" s="4">
        <v>34.31</v>
      </c>
      <c r="W10" s="4">
        <v>890.4</v>
      </c>
      <c r="X10" s="4">
        <v>32212</v>
      </c>
      <c r="Y10" s="4">
        <f t="shared" si="5"/>
        <v>10.3800943329154</v>
      </c>
      <c r="Z10" s="4">
        <v>12552.58</v>
      </c>
      <c r="AA10" s="4">
        <f t="shared" si="6"/>
        <v>9.43768150112098</v>
      </c>
      <c r="AB10">
        <v>188.4064</v>
      </c>
      <c r="AC10">
        <f t="shared" si="7"/>
        <v>1209.569088</v>
      </c>
      <c r="AD10">
        <v>138.6322</v>
      </c>
      <c r="AE10">
        <f t="shared" si="8"/>
        <v>890.018724</v>
      </c>
      <c r="AF10" s="4">
        <f t="shared" si="1"/>
        <v>0.130239016425494</v>
      </c>
      <c r="AG10" s="4">
        <v>40.18</v>
      </c>
      <c r="AH10" s="4">
        <v>547393</v>
      </c>
      <c r="AI10" s="4">
        <v>1.54</v>
      </c>
      <c r="AJ10" s="4">
        <v>9.7</v>
      </c>
    </row>
    <row r="11" spans="1:36">
      <c r="A11">
        <v>2010</v>
      </c>
      <c r="B11" t="s">
        <v>62</v>
      </c>
      <c r="C11" s="4">
        <v>4602.16</v>
      </c>
      <c r="D11">
        <f t="shared" si="0"/>
        <v>8.43428103748333</v>
      </c>
      <c r="E11" s="4">
        <v>9695700</v>
      </c>
      <c r="F11" s="5">
        <f t="shared" si="2"/>
        <v>16.0871930462185</v>
      </c>
      <c r="G11" s="5">
        <v>16.5</v>
      </c>
      <c r="H11" s="5">
        <v>45304</v>
      </c>
      <c r="I11" s="5">
        <v>141</v>
      </c>
      <c r="J11" s="4">
        <v>0.65</v>
      </c>
      <c r="K11">
        <f t="shared" si="3"/>
        <v>-0.430782916092454</v>
      </c>
      <c r="L11" s="4">
        <v>6.8</v>
      </c>
      <c r="M11">
        <f t="shared" si="4"/>
        <v>1.91692261218206</v>
      </c>
      <c r="N11" s="4">
        <v>63.8</v>
      </c>
      <c r="O11" s="4">
        <v>6.6004</v>
      </c>
      <c r="P11" s="4">
        <v>8188</v>
      </c>
      <c r="Q11" s="4">
        <v>90.6</v>
      </c>
      <c r="R11" s="4">
        <v>60.66</v>
      </c>
      <c r="S11" s="4">
        <v>11.3184</v>
      </c>
      <c r="T11" s="4">
        <v>60823</v>
      </c>
      <c r="U11" s="4">
        <v>0.45</v>
      </c>
      <c r="V11" s="4">
        <v>31.61</v>
      </c>
      <c r="W11" s="4">
        <v>95.2</v>
      </c>
      <c r="X11" s="4">
        <v>3086</v>
      </c>
      <c r="Y11" s="4">
        <f t="shared" si="5"/>
        <v>8.03463103292311</v>
      </c>
      <c r="Z11" s="4">
        <v>2945.78</v>
      </c>
      <c r="AA11" s="4">
        <f t="shared" si="6"/>
        <v>7.98812891670522</v>
      </c>
      <c r="AB11">
        <v>19.2</v>
      </c>
      <c r="AC11">
        <f t="shared" si="7"/>
        <v>123.264</v>
      </c>
      <c r="AD11">
        <v>12.2662</v>
      </c>
      <c r="AE11">
        <f t="shared" si="8"/>
        <v>78.749004</v>
      </c>
      <c r="AF11" s="4">
        <f t="shared" si="1"/>
        <v>0.0465605724268604</v>
      </c>
      <c r="AG11" s="4">
        <v>33.81</v>
      </c>
      <c r="AH11" s="4">
        <v>77191</v>
      </c>
      <c r="AI11" s="4">
        <v>0.65</v>
      </c>
      <c r="AJ11" s="4">
        <v>9</v>
      </c>
    </row>
    <row r="12" spans="1:36">
      <c r="A12">
        <v>2010</v>
      </c>
      <c r="B12" t="s">
        <v>63</v>
      </c>
      <c r="C12" s="4">
        <v>7224.18</v>
      </c>
      <c r="D12">
        <f t="shared" si="0"/>
        <v>8.88518901172992</v>
      </c>
      <c r="E12" s="4">
        <v>18093000</v>
      </c>
      <c r="F12" s="5">
        <f t="shared" si="2"/>
        <v>16.7110356811012</v>
      </c>
      <c r="G12" s="5">
        <v>36.1</v>
      </c>
      <c r="H12" s="5">
        <v>29214</v>
      </c>
      <c r="I12" s="5">
        <v>8998</v>
      </c>
      <c r="J12" s="4">
        <v>1.47</v>
      </c>
      <c r="K12">
        <f t="shared" si="3"/>
        <v>0.385262400790645</v>
      </c>
      <c r="L12" s="4">
        <v>10.6</v>
      </c>
      <c r="M12">
        <f t="shared" si="4"/>
        <v>2.36085400111802</v>
      </c>
      <c r="N12" s="4">
        <v>44</v>
      </c>
      <c r="O12" s="4">
        <v>5.4905</v>
      </c>
      <c r="P12" s="4">
        <v>9392</v>
      </c>
      <c r="Q12" s="4">
        <v>88.3</v>
      </c>
      <c r="R12" s="4">
        <v>68.54</v>
      </c>
      <c r="S12" s="4">
        <v>8.9154</v>
      </c>
      <c r="T12" s="4">
        <v>91992</v>
      </c>
      <c r="U12" s="4">
        <v>0.61</v>
      </c>
      <c r="V12" s="4">
        <v>47.5</v>
      </c>
      <c r="W12" s="4">
        <v>298.8</v>
      </c>
      <c r="X12" s="4">
        <v>3823</v>
      </c>
      <c r="Y12" s="4">
        <f t="shared" si="5"/>
        <v>8.24879073369641</v>
      </c>
      <c r="Z12" s="4">
        <v>5528.71</v>
      </c>
      <c r="AA12" s="4">
        <f t="shared" si="6"/>
        <v>8.61770979424793</v>
      </c>
      <c r="AB12">
        <v>76.06</v>
      </c>
      <c r="AC12">
        <f t="shared" si="7"/>
        <v>488.3052</v>
      </c>
      <c r="AD12">
        <v>57.62</v>
      </c>
      <c r="AE12">
        <f t="shared" si="8"/>
        <v>369.9204</v>
      </c>
      <c r="AF12" s="4">
        <f t="shared" si="1"/>
        <v>0.126775024985535</v>
      </c>
      <c r="AG12" s="4">
        <v>34.7</v>
      </c>
      <c r="AH12" s="4">
        <v>108827</v>
      </c>
      <c r="AI12" s="4">
        <v>0.61</v>
      </c>
      <c r="AJ12" s="4">
        <v>9.1</v>
      </c>
    </row>
    <row r="13" spans="1:36">
      <c r="A13" s="3">
        <v>2011</v>
      </c>
      <c r="B13" t="s">
        <v>53</v>
      </c>
      <c r="C13" s="4">
        <v>19195.69</v>
      </c>
      <c r="D13">
        <f t="shared" si="0"/>
        <v>9.86244105364999</v>
      </c>
      <c r="E13" s="5">
        <v>34298300</v>
      </c>
      <c r="F13" s="5">
        <f t="shared" si="2"/>
        <v>17.3506063482257</v>
      </c>
      <c r="G13" s="5">
        <v>69.5</v>
      </c>
      <c r="H13" s="5">
        <v>23573</v>
      </c>
      <c r="I13" s="5">
        <v>32431</v>
      </c>
      <c r="J13" s="4">
        <v>0.75</v>
      </c>
      <c r="K13">
        <f t="shared" si="3"/>
        <v>-0.287682072451781</v>
      </c>
      <c r="L13" s="4">
        <v>6.4</v>
      </c>
      <c r="M13">
        <f t="shared" si="4"/>
        <v>1.85629799036563</v>
      </c>
      <c r="N13" s="4">
        <v>24.01</v>
      </c>
      <c r="O13" s="4">
        <v>43.54</v>
      </c>
      <c r="P13" s="4">
        <v>2442.2</v>
      </c>
      <c r="Q13" s="4">
        <v>61</v>
      </c>
      <c r="R13" s="4">
        <v>96.56</v>
      </c>
      <c r="S13" s="4">
        <v>8.9828404</v>
      </c>
      <c r="T13" s="4">
        <v>214155</v>
      </c>
      <c r="U13" s="4">
        <v>53.68</v>
      </c>
      <c r="V13" s="4">
        <v>9.4</v>
      </c>
      <c r="W13" s="4">
        <v>9.4</v>
      </c>
      <c r="X13" s="4">
        <v>47960</v>
      </c>
      <c r="Y13" s="4">
        <f t="shared" si="5"/>
        <v>10.7781226091414</v>
      </c>
      <c r="Z13" s="4">
        <v>5067.09</v>
      </c>
      <c r="AA13" s="4">
        <f t="shared" si="6"/>
        <v>8.53052196730751</v>
      </c>
      <c r="AB13">
        <v>2097.89</v>
      </c>
      <c r="AC13">
        <f t="shared" si="7"/>
        <v>13468.4538</v>
      </c>
      <c r="AD13">
        <v>2276.47</v>
      </c>
      <c r="AE13">
        <f t="shared" si="8"/>
        <v>14614.9374</v>
      </c>
      <c r="AF13" s="4">
        <f t="shared" si="1"/>
        <v>1.58159780659096</v>
      </c>
      <c r="AG13" s="4">
        <v>89.3</v>
      </c>
      <c r="AH13" s="4">
        <v>4807491</v>
      </c>
      <c r="AI13" s="4">
        <v>3.11</v>
      </c>
      <c r="AJ13" s="4">
        <v>13</v>
      </c>
    </row>
    <row r="14" spans="1:36">
      <c r="A14">
        <v>2011</v>
      </c>
      <c r="B14" t="s">
        <v>54</v>
      </c>
      <c r="C14" s="4">
        <v>49110.27</v>
      </c>
      <c r="D14">
        <f t="shared" si="0"/>
        <v>10.8018234568801</v>
      </c>
      <c r="E14" s="4">
        <v>141198500</v>
      </c>
      <c r="F14" s="5">
        <f t="shared" si="2"/>
        <v>18.7656772597375</v>
      </c>
      <c r="G14" s="5">
        <v>194.2</v>
      </c>
      <c r="H14" s="5">
        <v>202594</v>
      </c>
      <c r="I14" s="5">
        <v>114773</v>
      </c>
      <c r="J14" s="4">
        <v>1.17</v>
      </c>
      <c r="K14">
        <f t="shared" si="3"/>
        <v>0.157003748809665</v>
      </c>
      <c r="L14" s="4">
        <v>31</v>
      </c>
      <c r="M14">
        <f t="shared" si="4"/>
        <v>3.43398720448515</v>
      </c>
      <c r="N14" s="4">
        <v>105.38</v>
      </c>
      <c r="O14" s="4">
        <v>153.57</v>
      </c>
      <c r="P14" s="4">
        <v>10475.5</v>
      </c>
      <c r="Q14" s="4">
        <v>93.8</v>
      </c>
      <c r="R14" s="4">
        <v>95.55</v>
      </c>
      <c r="S14" s="4">
        <v>52.73544749</v>
      </c>
      <c r="T14" s="4">
        <v>592774</v>
      </c>
      <c r="U14" s="4">
        <v>16.32</v>
      </c>
      <c r="V14" s="4">
        <v>10.4</v>
      </c>
      <c r="W14" s="4">
        <v>56.5</v>
      </c>
      <c r="X14" s="4">
        <v>199814</v>
      </c>
      <c r="Y14" s="4">
        <f t="shared" si="5"/>
        <v>12.2051422128119</v>
      </c>
      <c r="Z14" s="4">
        <v>26314.6</v>
      </c>
      <c r="AA14" s="4">
        <f t="shared" si="6"/>
        <v>10.1778791972163</v>
      </c>
      <c r="AB14">
        <v>3126.2305</v>
      </c>
      <c r="AC14">
        <f t="shared" si="7"/>
        <v>20070.39981</v>
      </c>
      <c r="AD14">
        <v>2271.36</v>
      </c>
      <c r="AE14">
        <f t="shared" si="8"/>
        <v>14582.1312</v>
      </c>
      <c r="AF14" s="4">
        <f t="shared" si="1"/>
        <v>0.751856811416431</v>
      </c>
      <c r="AG14" s="4">
        <v>61.9</v>
      </c>
      <c r="AH14" s="4">
        <v>3334316</v>
      </c>
      <c r="AI14" s="4">
        <v>2.17</v>
      </c>
      <c r="AJ14" s="4">
        <v>11.3</v>
      </c>
    </row>
    <row r="15" spans="1:36">
      <c r="A15">
        <v>2011</v>
      </c>
      <c r="B15" t="s">
        <v>55</v>
      </c>
      <c r="C15" s="4">
        <v>32318.85</v>
      </c>
      <c r="D15">
        <f t="shared" si="0"/>
        <v>10.3834059303188</v>
      </c>
      <c r="E15" s="4">
        <v>59250000</v>
      </c>
      <c r="F15" s="5">
        <f t="shared" si="2"/>
        <v>17.8972763379795</v>
      </c>
      <c r="G15" s="5">
        <v>87.6</v>
      </c>
      <c r="H15" s="5">
        <v>100772</v>
      </c>
      <c r="I15" s="5">
        <v>55244</v>
      </c>
      <c r="J15" s="4">
        <v>0.74</v>
      </c>
      <c r="K15">
        <f t="shared" si="3"/>
        <v>-0.301105092783922</v>
      </c>
      <c r="L15" s="4">
        <v>17.8</v>
      </c>
      <c r="M15">
        <f t="shared" si="4"/>
        <v>2.87919845729804</v>
      </c>
      <c r="N15" s="4">
        <v>66.2</v>
      </c>
      <c r="O15" s="4">
        <v>85.91</v>
      </c>
      <c r="P15" s="4">
        <v>4445.75</v>
      </c>
      <c r="Q15" s="4">
        <v>96.4</v>
      </c>
      <c r="R15" s="4">
        <v>95.83</v>
      </c>
      <c r="S15" s="4">
        <v>32.33200358</v>
      </c>
      <c r="T15" s="4">
        <v>420134</v>
      </c>
      <c r="U15" s="4">
        <v>7.88</v>
      </c>
      <c r="V15" s="4">
        <v>57.4</v>
      </c>
      <c r="W15" s="4">
        <v>19.7</v>
      </c>
      <c r="X15" s="4">
        <v>130190</v>
      </c>
      <c r="Y15" s="4">
        <f t="shared" si="5"/>
        <v>11.7767502008914</v>
      </c>
      <c r="Z15" s="4">
        <v>14077.25</v>
      </c>
      <c r="AA15" s="4">
        <f t="shared" si="6"/>
        <v>9.55231529813606</v>
      </c>
      <c r="AB15">
        <v>2163.49</v>
      </c>
      <c r="AC15">
        <f t="shared" si="7"/>
        <v>13889.6058</v>
      </c>
      <c r="AD15">
        <v>224.5</v>
      </c>
      <c r="AE15">
        <f t="shared" si="8"/>
        <v>1441.29</v>
      </c>
      <c r="AF15" s="4">
        <f t="shared" si="1"/>
        <v>0.481310312712241</v>
      </c>
      <c r="AG15" s="4">
        <v>62.3</v>
      </c>
      <c r="AH15" s="4">
        <v>718968</v>
      </c>
      <c r="AI15" s="4">
        <v>1.85</v>
      </c>
      <c r="AJ15" s="4">
        <v>11.2</v>
      </c>
    </row>
    <row r="16" spans="1:36">
      <c r="A16">
        <v>2011</v>
      </c>
      <c r="B16" t="s">
        <v>56</v>
      </c>
      <c r="C16" s="4">
        <v>15300.65</v>
      </c>
      <c r="D16">
        <f t="shared" si="0"/>
        <v>9.63565059013825</v>
      </c>
      <c r="E16" s="4">
        <v>26330221</v>
      </c>
      <c r="F16" s="5">
        <f t="shared" si="2"/>
        <v>17.0862279249048</v>
      </c>
      <c r="G16" s="5">
        <v>47.2</v>
      </c>
      <c r="H16" s="5">
        <v>49241</v>
      </c>
      <c r="I16" s="5">
        <v>30580</v>
      </c>
      <c r="J16" s="4">
        <v>1.75</v>
      </c>
      <c r="K16">
        <f t="shared" si="3"/>
        <v>0.559615787935423</v>
      </c>
      <c r="L16" s="4">
        <v>9.3</v>
      </c>
      <c r="M16">
        <f t="shared" si="4"/>
        <v>2.23001440015921</v>
      </c>
      <c r="N16" s="4">
        <v>52.95</v>
      </c>
      <c r="O16" s="4">
        <v>95.91</v>
      </c>
      <c r="P16" s="4">
        <v>11473.25</v>
      </c>
      <c r="Q16" s="4">
        <v>87</v>
      </c>
      <c r="R16" s="4">
        <v>83.34</v>
      </c>
      <c r="S16" s="4">
        <v>45.2223972</v>
      </c>
      <c r="T16" s="4">
        <v>243265</v>
      </c>
      <c r="U16" s="4">
        <v>4.73</v>
      </c>
      <c r="V16" s="4">
        <v>26</v>
      </c>
      <c r="W16" s="4">
        <v>52.5</v>
      </c>
      <c r="X16" s="4">
        <v>32681</v>
      </c>
      <c r="Y16" s="4">
        <f t="shared" si="5"/>
        <v>10.394549148261</v>
      </c>
      <c r="Z16" s="4">
        <v>12147.77</v>
      </c>
      <c r="AA16" s="4">
        <f t="shared" si="6"/>
        <v>9.40490089282868</v>
      </c>
      <c r="AB16">
        <v>170.84</v>
      </c>
      <c r="AC16">
        <f t="shared" si="7"/>
        <v>1096.7928</v>
      </c>
      <c r="AD16">
        <v>142.6</v>
      </c>
      <c r="AE16">
        <f t="shared" si="8"/>
        <v>915.492</v>
      </c>
      <c r="AF16" s="4">
        <f t="shared" si="1"/>
        <v>0.140836160555271</v>
      </c>
      <c r="AG16" s="4">
        <v>44.8</v>
      </c>
      <c r="AH16" s="4">
        <v>650337</v>
      </c>
      <c r="AI16" s="4">
        <v>1.4</v>
      </c>
      <c r="AJ16" s="4">
        <v>10.2</v>
      </c>
    </row>
    <row r="17" spans="1:36">
      <c r="A17">
        <v>2011</v>
      </c>
      <c r="B17" t="s">
        <v>57</v>
      </c>
      <c r="C17" s="4">
        <v>11702.82</v>
      </c>
      <c r="D17">
        <f t="shared" si="0"/>
        <v>9.36758511738486</v>
      </c>
      <c r="E17" s="4">
        <v>16450001</v>
      </c>
      <c r="F17" s="5">
        <f t="shared" si="2"/>
        <v>16.6158360959659</v>
      </c>
      <c r="G17" s="5">
        <v>45.4</v>
      </c>
      <c r="H17" s="5">
        <v>64003</v>
      </c>
      <c r="I17" s="5">
        <v>13633</v>
      </c>
      <c r="J17" s="4">
        <v>2.06</v>
      </c>
      <c r="K17">
        <f t="shared" si="3"/>
        <v>0.72270598280149</v>
      </c>
      <c r="L17" s="4">
        <v>6.6</v>
      </c>
      <c r="M17">
        <f t="shared" si="4"/>
        <v>1.88706964903238</v>
      </c>
      <c r="N17" s="4">
        <v>58.41</v>
      </c>
      <c r="O17" s="4">
        <v>61.23</v>
      </c>
      <c r="P17" s="4">
        <v>11372.43</v>
      </c>
      <c r="Q17" s="4">
        <v>88.3</v>
      </c>
      <c r="R17" s="4">
        <v>82.53</v>
      </c>
      <c r="S17" s="4">
        <v>39.60378447</v>
      </c>
      <c r="T17" s="4">
        <v>194432</v>
      </c>
      <c r="U17" s="4">
        <v>5.99</v>
      </c>
      <c r="V17" s="4">
        <v>58.3</v>
      </c>
      <c r="W17" s="4">
        <v>119.1</v>
      </c>
      <c r="X17" s="4">
        <v>5550</v>
      </c>
      <c r="Y17" s="4">
        <f t="shared" si="5"/>
        <v>8.62155320674048</v>
      </c>
      <c r="Z17" s="4">
        <v>8737.6</v>
      </c>
      <c r="AA17" s="4">
        <f t="shared" si="6"/>
        <v>9.07539083139789</v>
      </c>
      <c r="AB17">
        <v>218.81209</v>
      </c>
      <c r="AC17">
        <f t="shared" si="7"/>
        <v>1404.7736178</v>
      </c>
      <c r="AD17">
        <v>96.74979</v>
      </c>
      <c r="AE17">
        <f t="shared" si="8"/>
        <v>621.1336518</v>
      </c>
      <c r="AF17" s="4">
        <f t="shared" si="1"/>
        <v>0.18137996308582</v>
      </c>
      <c r="AG17" s="4">
        <v>45.7</v>
      </c>
      <c r="AH17" s="4">
        <v>341861</v>
      </c>
      <c r="AI17" s="4">
        <v>0.83</v>
      </c>
      <c r="AJ17" s="4">
        <v>10.8</v>
      </c>
    </row>
    <row r="18" spans="1:36">
      <c r="A18">
        <v>2011</v>
      </c>
      <c r="B18" t="s">
        <v>58</v>
      </c>
      <c r="C18" s="4">
        <v>19632.26</v>
      </c>
      <c r="D18">
        <f t="shared" si="0"/>
        <v>9.88492941054678</v>
      </c>
      <c r="E18" s="4">
        <v>26398100</v>
      </c>
      <c r="F18" s="5">
        <f t="shared" si="2"/>
        <v>17.0888025958296</v>
      </c>
      <c r="G18" s="5">
        <v>53.1</v>
      </c>
      <c r="H18" s="5">
        <v>42255</v>
      </c>
      <c r="I18" s="5">
        <v>43210</v>
      </c>
      <c r="J18" s="4">
        <v>1.32</v>
      </c>
      <c r="K18">
        <f t="shared" si="3"/>
        <v>0.27763173659828</v>
      </c>
      <c r="L18" s="4">
        <v>9.3</v>
      </c>
      <c r="M18">
        <f t="shared" si="4"/>
        <v>2.23001440015921</v>
      </c>
      <c r="N18" s="4">
        <v>66.56</v>
      </c>
      <c r="O18" s="4">
        <v>66.96</v>
      </c>
      <c r="P18" s="4">
        <v>7595.79</v>
      </c>
      <c r="Q18" s="4">
        <v>61</v>
      </c>
      <c r="R18" s="4">
        <v>90.67</v>
      </c>
      <c r="S18" s="4">
        <v>34.61497972</v>
      </c>
      <c r="T18" s="4">
        <v>293064</v>
      </c>
      <c r="U18" s="4">
        <v>4.99</v>
      </c>
      <c r="V18" s="4">
        <v>31.1</v>
      </c>
      <c r="W18" s="4">
        <v>95.9</v>
      </c>
      <c r="X18" s="4">
        <v>19035</v>
      </c>
      <c r="Y18" s="4">
        <f t="shared" si="5"/>
        <v>9.8540346688166</v>
      </c>
      <c r="Z18" s="4">
        <v>12195</v>
      </c>
      <c r="AA18" s="4">
        <f t="shared" si="6"/>
        <v>9.40878131065002</v>
      </c>
      <c r="AB18">
        <v>195.346</v>
      </c>
      <c r="AC18">
        <f t="shared" si="7"/>
        <v>1254.12132</v>
      </c>
      <c r="AD18">
        <v>140.5233</v>
      </c>
      <c r="AE18">
        <f t="shared" si="8"/>
        <v>902.159586</v>
      </c>
      <c r="AF18" s="4">
        <f t="shared" si="1"/>
        <v>0.11699132988255</v>
      </c>
      <c r="AG18" s="4">
        <v>51.83</v>
      </c>
      <c r="AH18" s="4">
        <v>1256876</v>
      </c>
      <c r="AI18" s="4">
        <v>1.65</v>
      </c>
      <c r="AJ18" s="4">
        <v>11.3</v>
      </c>
    </row>
    <row r="19" spans="1:36">
      <c r="A19">
        <v>2011</v>
      </c>
      <c r="B19" t="s">
        <v>59</v>
      </c>
      <c r="C19" s="4">
        <v>19669.56</v>
      </c>
      <c r="D19">
        <f t="shared" si="0"/>
        <v>9.88682754204293</v>
      </c>
      <c r="E19" s="4">
        <v>25234900</v>
      </c>
      <c r="F19" s="5">
        <f t="shared" si="2"/>
        <v>17.0437385149985</v>
      </c>
      <c r="G19" s="5">
        <v>27.5</v>
      </c>
      <c r="H19" s="5">
        <v>62178</v>
      </c>
      <c r="I19" s="5">
        <v>27575</v>
      </c>
      <c r="J19" s="4">
        <v>0.65</v>
      </c>
      <c r="K19">
        <f t="shared" si="3"/>
        <v>-0.430782916092454</v>
      </c>
      <c r="L19" s="4">
        <v>9.7</v>
      </c>
      <c r="M19">
        <f t="shared" si="4"/>
        <v>2.27212588550934</v>
      </c>
      <c r="N19" s="4">
        <v>68.55</v>
      </c>
      <c r="O19" s="4">
        <v>66.64</v>
      </c>
      <c r="P19" s="4">
        <v>8486.74</v>
      </c>
      <c r="Q19" s="4">
        <v>86.4</v>
      </c>
      <c r="R19" s="4">
        <v>82.04</v>
      </c>
      <c r="S19" s="4">
        <v>38.44387045</v>
      </c>
      <c r="T19" s="4">
        <v>278811</v>
      </c>
      <c r="U19" s="4">
        <v>5.79</v>
      </c>
      <c r="V19" s="4">
        <v>44.7</v>
      </c>
      <c r="W19" s="4">
        <v>125</v>
      </c>
      <c r="X19" s="4">
        <v>16064</v>
      </c>
      <c r="Y19" s="4">
        <f t="shared" si="5"/>
        <v>9.68433602249146</v>
      </c>
      <c r="Z19" s="4">
        <v>11431.48</v>
      </c>
      <c r="AA19" s="4">
        <f t="shared" si="6"/>
        <v>9.34412623222107</v>
      </c>
      <c r="AB19">
        <v>98.9747</v>
      </c>
      <c r="AC19">
        <f t="shared" si="7"/>
        <v>635.417574</v>
      </c>
      <c r="AD19">
        <v>91.0259</v>
      </c>
      <c r="AE19">
        <f t="shared" si="8"/>
        <v>584.386278</v>
      </c>
      <c r="AF19" s="4">
        <f t="shared" si="1"/>
        <v>0.0666425559087239</v>
      </c>
      <c r="AG19" s="4">
        <v>45.1</v>
      </c>
      <c r="AH19" s="4">
        <v>353901</v>
      </c>
      <c r="AI19" s="4">
        <v>1.19</v>
      </c>
      <c r="AJ19" s="4">
        <v>11.6</v>
      </c>
    </row>
    <row r="20" spans="1:36">
      <c r="A20">
        <v>2011</v>
      </c>
      <c r="B20" t="s">
        <v>60</v>
      </c>
      <c r="C20" s="4">
        <v>10011.37</v>
      </c>
      <c r="D20">
        <f t="shared" si="0"/>
        <v>9.21147672608122</v>
      </c>
      <c r="E20" s="4">
        <v>35236522</v>
      </c>
      <c r="F20" s="5">
        <f t="shared" si="2"/>
        <v>17.3775936594965</v>
      </c>
      <c r="G20" s="5">
        <v>39.7</v>
      </c>
      <c r="H20" s="5">
        <v>38806</v>
      </c>
      <c r="I20" s="5">
        <v>79643</v>
      </c>
      <c r="J20" s="4">
        <v>2.59</v>
      </c>
      <c r="K20">
        <f t="shared" si="3"/>
        <v>0.951657875711446</v>
      </c>
      <c r="L20" s="4">
        <v>4.9</v>
      </c>
      <c r="M20">
        <f t="shared" si="4"/>
        <v>1.58923520511658</v>
      </c>
      <c r="N20" s="4">
        <v>58.69</v>
      </c>
      <c r="O20" s="4">
        <v>40.26</v>
      </c>
      <c r="P20" s="4">
        <v>3299.18</v>
      </c>
      <c r="Q20" s="4">
        <v>99.6</v>
      </c>
      <c r="R20" s="4">
        <v>76.86</v>
      </c>
      <c r="S20" s="4">
        <v>18.09717574</v>
      </c>
      <c r="T20" s="4">
        <v>131450</v>
      </c>
      <c r="U20" s="4">
        <v>0.52</v>
      </c>
      <c r="V20" s="4">
        <v>34.8</v>
      </c>
      <c r="W20" s="4">
        <v>85</v>
      </c>
      <c r="X20" s="4">
        <v>15525</v>
      </c>
      <c r="Y20" s="4">
        <f t="shared" si="5"/>
        <v>9.65020690680168</v>
      </c>
      <c r="Z20" s="4">
        <v>7686</v>
      </c>
      <c r="AA20" s="4">
        <f t="shared" si="6"/>
        <v>8.94715577112479</v>
      </c>
      <c r="AB20">
        <v>198.4</v>
      </c>
      <c r="AC20">
        <f t="shared" si="7"/>
        <v>1273.728</v>
      </c>
      <c r="AD20">
        <v>93.7972</v>
      </c>
      <c r="AE20">
        <f t="shared" si="8"/>
        <v>602.178024</v>
      </c>
      <c r="AF20" s="4">
        <f t="shared" si="1"/>
        <v>0.196746621491364</v>
      </c>
      <c r="AG20" s="4">
        <v>55.02</v>
      </c>
      <c r="AH20" s="4">
        <v>681453</v>
      </c>
      <c r="AI20" s="4">
        <v>1.28</v>
      </c>
      <c r="AJ20" s="4">
        <v>10.5</v>
      </c>
    </row>
    <row r="21" spans="1:36">
      <c r="A21">
        <v>2011</v>
      </c>
      <c r="B21" t="s">
        <v>61</v>
      </c>
      <c r="C21" s="4">
        <v>21026.68</v>
      </c>
      <c r="D21">
        <f t="shared" si="0"/>
        <v>9.95354738652407</v>
      </c>
      <c r="E21" s="4">
        <v>20447900</v>
      </c>
      <c r="F21" s="5">
        <f t="shared" si="2"/>
        <v>16.8333907456936</v>
      </c>
      <c r="G21" s="5">
        <v>40.7</v>
      </c>
      <c r="H21" s="5">
        <v>62214</v>
      </c>
      <c r="I21" s="5">
        <v>33414</v>
      </c>
      <c r="J21" s="4">
        <v>0.67</v>
      </c>
      <c r="K21">
        <f t="shared" si="3"/>
        <v>-0.400477566597125</v>
      </c>
      <c r="L21" s="4">
        <v>16.7</v>
      </c>
      <c r="M21">
        <f t="shared" si="4"/>
        <v>2.81540871942271</v>
      </c>
      <c r="N21" s="4">
        <v>90.2</v>
      </c>
      <c r="O21" s="4">
        <v>67.49</v>
      </c>
      <c r="P21" s="4">
        <v>12684.47</v>
      </c>
      <c r="Q21" s="4">
        <v>88.4</v>
      </c>
      <c r="R21" s="4">
        <v>89.88</v>
      </c>
      <c r="S21" s="4">
        <v>38.5902902</v>
      </c>
      <c r="T21" s="4">
        <v>279852</v>
      </c>
      <c r="U21" s="4">
        <v>1.98</v>
      </c>
      <c r="V21" s="4">
        <v>34.3</v>
      </c>
      <c r="W21" s="4">
        <v>899.4</v>
      </c>
      <c r="X21" s="4">
        <v>28446</v>
      </c>
      <c r="Y21" s="4">
        <f t="shared" si="5"/>
        <v>10.2557628321302</v>
      </c>
      <c r="Z21" s="4">
        <v>13688</v>
      </c>
      <c r="AA21" s="4">
        <f t="shared" si="6"/>
        <v>9.52427481557203</v>
      </c>
      <c r="AB21">
        <v>290.2697</v>
      </c>
      <c r="AC21">
        <f t="shared" si="7"/>
        <v>1863.531474</v>
      </c>
      <c r="AD21">
        <v>186.9631</v>
      </c>
      <c r="AE21">
        <f t="shared" si="8"/>
        <v>1200.303102</v>
      </c>
      <c r="AF21" s="4">
        <f t="shared" si="1"/>
        <v>0.154603469306614</v>
      </c>
      <c r="AG21" s="4">
        <v>41.83</v>
      </c>
      <c r="AH21" s="4">
        <v>678330</v>
      </c>
      <c r="AI21" s="4">
        <v>1.4</v>
      </c>
      <c r="AJ21" s="4">
        <v>10.5</v>
      </c>
    </row>
    <row r="22" spans="1:36">
      <c r="A22">
        <v>2011</v>
      </c>
      <c r="B22" t="s">
        <v>62</v>
      </c>
      <c r="C22" s="4">
        <v>5701.84</v>
      </c>
      <c r="D22">
        <f t="shared" si="0"/>
        <v>8.64854420874921</v>
      </c>
      <c r="E22" s="4">
        <v>13299900</v>
      </c>
      <c r="F22" s="5">
        <f t="shared" si="2"/>
        <v>16.4032670743667</v>
      </c>
      <c r="G22" s="5">
        <v>13.7</v>
      </c>
      <c r="H22" s="5">
        <v>44679</v>
      </c>
      <c r="I22" s="5">
        <v>5513</v>
      </c>
      <c r="J22" s="4">
        <v>1.14</v>
      </c>
      <c r="K22">
        <f t="shared" si="3"/>
        <v>0.131028262406404</v>
      </c>
      <c r="L22" s="4">
        <v>13.2</v>
      </c>
      <c r="M22">
        <f t="shared" si="4"/>
        <v>2.58021682959232</v>
      </c>
      <c r="N22" s="4">
        <v>110.43</v>
      </c>
      <c r="O22" s="4">
        <v>55.32</v>
      </c>
      <c r="P22" s="4">
        <v>7598.24</v>
      </c>
      <c r="Q22" s="4">
        <v>88.6</v>
      </c>
      <c r="R22" s="4">
        <v>71.22</v>
      </c>
      <c r="S22" s="4">
        <v>30.34668135</v>
      </c>
      <c r="T22" s="4">
        <v>77927</v>
      </c>
      <c r="U22" s="4">
        <v>0.45</v>
      </c>
      <c r="V22" s="4">
        <v>31.6</v>
      </c>
      <c r="W22" s="4">
        <v>95.2</v>
      </c>
      <c r="X22" s="4">
        <v>3386</v>
      </c>
      <c r="Y22" s="4">
        <f t="shared" si="5"/>
        <v>8.12740456269308</v>
      </c>
      <c r="Z22" s="4">
        <v>4026</v>
      </c>
      <c r="AA22" s="4">
        <f t="shared" si="6"/>
        <v>8.30052860619974</v>
      </c>
      <c r="AB22">
        <v>29.8509</v>
      </c>
      <c r="AC22">
        <f t="shared" si="7"/>
        <v>191.642778</v>
      </c>
      <c r="AD22">
        <v>19.0249</v>
      </c>
      <c r="AE22">
        <f t="shared" si="8"/>
        <v>122.139858</v>
      </c>
      <c r="AF22" s="4">
        <f t="shared" si="1"/>
        <v>0.0583684452738063</v>
      </c>
      <c r="AG22" s="4">
        <v>34.96</v>
      </c>
      <c r="AH22" s="4">
        <v>136483</v>
      </c>
      <c r="AI22" s="4">
        <v>0.64</v>
      </c>
      <c r="AJ22" s="4">
        <v>9.6</v>
      </c>
    </row>
    <row r="23" spans="1:36">
      <c r="A23">
        <v>2011</v>
      </c>
      <c r="B23" t="s">
        <v>63</v>
      </c>
      <c r="C23" s="4">
        <v>8893.12</v>
      </c>
      <c r="D23">
        <f t="shared" si="0"/>
        <v>9.09303322306774</v>
      </c>
      <c r="E23" s="4">
        <v>22587000</v>
      </c>
      <c r="F23" s="5">
        <f t="shared" si="2"/>
        <v>16.9328850775004</v>
      </c>
      <c r="G23" s="5">
        <v>47.4</v>
      </c>
      <c r="H23" s="5">
        <v>31597</v>
      </c>
      <c r="I23" s="5">
        <v>57206</v>
      </c>
      <c r="J23" s="4">
        <v>1.34</v>
      </c>
      <c r="K23">
        <f t="shared" si="3"/>
        <v>0.29266961396282</v>
      </c>
      <c r="L23" s="4">
        <v>13.7</v>
      </c>
      <c r="M23">
        <f t="shared" si="4"/>
        <v>2.61739583283408</v>
      </c>
      <c r="N23" s="4">
        <v>69.12</v>
      </c>
      <c r="O23" s="4">
        <v>54.85</v>
      </c>
      <c r="P23" s="4">
        <v>17335.3</v>
      </c>
      <c r="Q23" s="4">
        <v>74.1</v>
      </c>
      <c r="R23" s="4">
        <v>64.33</v>
      </c>
      <c r="S23" s="4">
        <v>38.2241278</v>
      </c>
      <c r="T23" s="4">
        <v>147523</v>
      </c>
      <c r="U23" s="4">
        <v>0.61</v>
      </c>
      <c r="V23" s="4">
        <v>47.5</v>
      </c>
      <c r="W23" s="4">
        <v>297.8</v>
      </c>
      <c r="X23" s="4">
        <v>4199</v>
      </c>
      <c r="Y23" s="4">
        <f t="shared" si="5"/>
        <v>8.34260168068419</v>
      </c>
      <c r="Z23" s="4">
        <v>5933</v>
      </c>
      <c r="AA23" s="4">
        <f t="shared" si="6"/>
        <v>8.68828526625864</v>
      </c>
      <c r="AB23">
        <v>94.73</v>
      </c>
      <c r="AC23">
        <f t="shared" si="7"/>
        <v>608.1666</v>
      </c>
      <c r="AD23">
        <v>65.8</v>
      </c>
      <c r="AE23">
        <f t="shared" si="8"/>
        <v>422.436</v>
      </c>
      <c r="AF23" s="4">
        <f t="shared" si="1"/>
        <v>0.123286608074556</v>
      </c>
      <c r="AG23" s="4">
        <v>36.8</v>
      </c>
      <c r="AH23" s="4">
        <v>117144</v>
      </c>
      <c r="AI23" s="4">
        <v>0.63</v>
      </c>
      <c r="AJ23" s="4">
        <v>9.6</v>
      </c>
    </row>
    <row r="24" spans="1:36">
      <c r="A24" s="3">
        <v>2012</v>
      </c>
      <c r="B24" t="s">
        <v>53</v>
      </c>
      <c r="C24" s="4">
        <v>20181.72</v>
      </c>
      <c r="D24">
        <f t="shared" si="0"/>
        <v>9.91253252317935</v>
      </c>
      <c r="E24" s="5">
        <v>37437100</v>
      </c>
      <c r="F24" s="5">
        <f t="shared" si="2"/>
        <v>17.4381727493087</v>
      </c>
      <c r="G24" s="5">
        <v>57.3</v>
      </c>
      <c r="H24" s="5">
        <v>19017</v>
      </c>
      <c r="I24" s="5">
        <v>36952</v>
      </c>
      <c r="J24" s="4">
        <v>0.66</v>
      </c>
      <c r="K24">
        <f t="shared" si="3"/>
        <v>-0.415515443961666</v>
      </c>
      <c r="L24" s="4">
        <v>11.6</v>
      </c>
      <c r="M24">
        <f t="shared" si="4"/>
        <v>2.45100509811232</v>
      </c>
      <c r="N24" s="4">
        <v>22.82</v>
      </c>
      <c r="O24" s="4">
        <v>40.16</v>
      </c>
      <c r="P24" s="4">
        <v>2198.81</v>
      </c>
      <c r="Q24" s="4">
        <v>83.59</v>
      </c>
      <c r="R24" s="4">
        <v>97.34</v>
      </c>
      <c r="S24" s="4">
        <v>8.7148423</v>
      </c>
      <c r="T24" s="4">
        <v>219244</v>
      </c>
      <c r="U24" s="4">
        <v>53.68</v>
      </c>
      <c r="V24" s="4">
        <v>9.41</v>
      </c>
      <c r="W24" s="4">
        <v>9.4</v>
      </c>
      <c r="X24" s="4">
        <v>51508</v>
      </c>
      <c r="Y24" s="4">
        <f t="shared" si="5"/>
        <v>10.8494924143937</v>
      </c>
      <c r="Z24" s="4">
        <v>5254.38</v>
      </c>
      <c r="AA24" s="4">
        <f t="shared" si="6"/>
        <v>8.56681729347707</v>
      </c>
      <c r="AB24">
        <v>2068.07</v>
      </c>
      <c r="AC24">
        <f t="shared" si="7"/>
        <v>13277.0094</v>
      </c>
      <c r="AD24">
        <v>2299.51</v>
      </c>
      <c r="AE24">
        <f t="shared" si="8"/>
        <v>14762.8542</v>
      </c>
      <c r="AF24" s="4">
        <f t="shared" si="1"/>
        <v>1.50330960889359</v>
      </c>
      <c r="AG24" s="4">
        <v>89.3</v>
      </c>
      <c r="AH24" s="4">
        <v>5187473</v>
      </c>
      <c r="AI24" s="4">
        <v>3.37</v>
      </c>
      <c r="AJ24" s="4">
        <v>13.1</v>
      </c>
    </row>
    <row r="25" spans="1:36">
      <c r="A25">
        <v>2012</v>
      </c>
      <c r="B25" t="s">
        <v>54</v>
      </c>
      <c r="C25" s="4">
        <v>54058.22</v>
      </c>
      <c r="D25">
        <f t="shared" si="0"/>
        <v>10.8978168929103</v>
      </c>
      <c r="E25" s="4">
        <v>148438900</v>
      </c>
      <c r="F25" s="5">
        <f t="shared" si="2"/>
        <v>18.8156839837277</v>
      </c>
      <c r="G25" s="5">
        <v>237.9</v>
      </c>
      <c r="H25" s="5">
        <v>200990</v>
      </c>
      <c r="I25" s="5">
        <v>130990</v>
      </c>
      <c r="J25" s="4">
        <v>1.22</v>
      </c>
      <c r="K25">
        <f t="shared" si="3"/>
        <v>0.198850858745165</v>
      </c>
      <c r="L25" s="4">
        <v>39</v>
      </c>
      <c r="M25">
        <f t="shared" si="4"/>
        <v>3.66356164612965</v>
      </c>
      <c r="N25" s="4">
        <v>99.2</v>
      </c>
      <c r="O25" s="4">
        <v>147.96</v>
      </c>
      <c r="P25" s="4">
        <v>10224.44</v>
      </c>
      <c r="Q25" s="4">
        <v>95.93</v>
      </c>
      <c r="R25" s="4">
        <v>93.57</v>
      </c>
      <c r="S25" s="4">
        <v>44.3207695</v>
      </c>
      <c r="T25" s="4">
        <v>598211</v>
      </c>
      <c r="U25" s="4">
        <v>16.32</v>
      </c>
      <c r="V25" s="4">
        <v>10.48</v>
      </c>
      <c r="W25" s="4">
        <v>56.7</v>
      </c>
      <c r="X25" s="4">
        <v>269944</v>
      </c>
      <c r="Y25" s="4">
        <f t="shared" si="5"/>
        <v>12.5059698090612</v>
      </c>
      <c r="Z25" s="4">
        <v>31706.58</v>
      </c>
      <c r="AA25" s="4">
        <f t="shared" si="6"/>
        <v>10.3642795093034</v>
      </c>
      <c r="AB25">
        <v>3285.38</v>
      </c>
      <c r="AC25">
        <f t="shared" si="7"/>
        <v>21092.1396</v>
      </c>
      <c r="AD25">
        <v>2195.551</v>
      </c>
      <c r="AE25">
        <f t="shared" si="8"/>
        <v>14095.43742</v>
      </c>
      <c r="AF25" s="4">
        <f t="shared" si="1"/>
        <v>0.691534571800551</v>
      </c>
      <c r="AG25" s="4">
        <v>63</v>
      </c>
      <c r="AH25" s="4">
        <v>4009141</v>
      </c>
      <c r="AI25" s="4">
        <v>2.38</v>
      </c>
      <c r="AJ25" s="4">
        <v>11.5</v>
      </c>
    </row>
    <row r="26" spans="1:36">
      <c r="A26">
        <v>2012</v>
      </c>
      <c r="B26" t="s">
        <v>55</v>
      </c>
      <c r="C26" s="4">
        <v>34665.33</v>
      </c>
      <c r="D26">
        <f t="shared" si="0"/>
        <v>10.4534953310197</v>
      </c>
      <c r="E26" s="4">
        <v>64080900</v>
      </c>
      <c r="F26" s="5">
        <f t="shared" si="2"/>
        <v>17.9756569055696</v>
      </c>
      <c r="G26" s="5">
        <v>183.4</v>
      </c>
      <c r="H26" s="5">
        <v>95212</v>
      </c>
      <c r="I26" s="5">
        <v>47415</v>
      </c>
      <c r="J26" s="4">
        <v>1.08</v>
      </c>
      <c r="K26">
        <f t="shared" si="3"/>
        <v>0.0769610411361284</v>
      </c>
      <c r="L26" s="4">
        <v>28.3</v>
      </c>
      <c r="M26">
        <f t="shared" si="4"/>
        <v>3.34286180464919</v>
      </c>
      <c r="N26" s="4">
        <v>62.58</v>
      </c>
      <c r="O26" s="4">
        <v>80.88</v>
      </c>
      <c r="P26" s="4">
        <v>4461.42</v>
      </c>
      <c r="Q26" s="4">
        <v>98.97</v>
      </c>
      <c r="R26" s="4">
        <v>83.4</v>
      </c>
      <c r="S26" s="4">
        <v>25.4029808</v>
      </c>
      <c r="T26" s="4">
        <v>420961</v>
      </c>
      <c r="U26" s="4">
        <v>7.88</v>
      </c>
      <c r="V26" s="4">
        <v>57.41</v>
      </c>
      <c r="W26" s="4">
        <v>19.7</v>
      </c>
      <c r="X26" s="4">
        <v>188463</v>
      </c>
      <c r="Y26" s="4">
        <f t="shared" si="5"/>
        <v>12.1466569801313</v>
      </c>
      <c r="Z26" s="4">
        <v>17095.96</v>
      </c>
      <c r="AA26" s="4">
        <f t="shared" si="6"/>
        <v>9.74659745726765</v>
      </c>
      <c r="AB26">
        <v>2245.19</v>
      </c>
      <c r="AC26">
        <f t="shared" si="7"/>
        <v>14414.1198</v>
      </c>
      <c r="AD26">
        <v>204.22</v>
      </c>
      <c r="AE26">
        <f t="shared" si="8"/>
        <v>1311.0924</v>
      </c>
      <c r="AF26" s="4">
        <f t="shared" si="1"/>
        <v>0.459520569975823</v>
      </c>
      <c r="AG26" s="4">
        <v>63.2</v>
      </c>
      <c r="AH26" s="4">
        <v>813079</v>
      </c>
      <c r="AI26" s="4">
        <v>2.08</v>
      </c>
      <c r="AJ26" s="4">
        <v>11.3</v>
      </c>
    </row>
    <row r="27" spans="1:36">
      <c r="A27">
        <v>2012</v>
      </c>
      <c r="B27" t="s">
        <v>56</v>
      </c>
      <c r="C27" s="4">
        <v>17212.05</v>
      </c>
      <c r="D27">
        <f t="shared" si="0"/>
        <v>9.75336499890431</v>
      </c>
      <c r="E27" s="4">
        <v>30259871</v>
      </c>
      <c r="F27" s="5">
        <f t="shared" si="2"/>
        <v>17.2253330032619</v>
      </c>
      <c r="G27" s="5">
        <v>66.5</v>
      </c>
      <c r="H27" s="5">
        <v>58520</v>
      </c>
      <c r="I27" s="5">
        <v>30673</v>
      </c>
      <c r="J27" s="4">
        <v>1.92</v>
      </c>
      <c r="K27">
        <f t="shared" si="3"/>
        <v>0.65232518603969</v>
      </c>
      <c r="L27" s="4">
        <v>12.7</v>
      </c>
      <c r="M27">
        <f t="shared" si="4"/>
        <v>2.54160199346455</v>
      </c>
      <c r="N27" s="4">
        <v>51.96</v>
      </c>
      <c r="O27" s="4">
        <v>92.13</v>
      </c>
      <c r="P27" s="4">
        <v>12002.34</v>
      </c>
      <c r="Q27" s="4">
        <v>91.14</v>
      </c>
      <c r="R27" s="4">
        <v>87.5</v>
      </c>
      <c r="S27" s="4">
        <v>46.2058612</v>
      </c>
      <c r="T27" s="4">
        <v>254329</v>
      </c>
      <c r="U27" s="4">
        <v>4.73</v>
      </c>
      <c r="V27" s="4">
        <v>26.06</v>
      </c>
      <c r="W27" s="4">
        <v>52.4</v>
      </c>
      <c r="X27" s="4">
        <v>43321</v>
      </c>
      <c r="Y27" s="4">
        <f t="shared" si="5"/>
        <v>10.6763927848743</v>
      </c>
      <c r="Z27" s="4">
        <v>15054.95</v>
      </c>
      <c r="AA27" s="4">
        <f t="shared" si="6"/>
        <v>9.61946211975456</v>
      </c>
      <c r="AB27">
        <v>267.5</v>
      </c>
      <c r="AC27">
        <f t="shared" si="7"/>
        <v>1717.35</v>
      </c>
      <c r="AD27">
        <v>125.73</v>
      </c>
      <c r="AE27">
        <f t="shared" si="8"/>
        <v>807.1866</v>
      </c>
      <c r="AF27" s="4">
        <f t="shared" si="1"/>
        <v>0.153977393744499</v>
      </c>
      <c r="AG27" s="4">
        <v>46.5</v>
      </c>
      <c r="AH27" s="4">
        <v>861592</v>
      </c>
      <c r="AI27" s="4">
        <v>1.64</v>
      </c>
      <c r="AJ27" s="4">
        <v>10.4</v>
      </c>
    </row>
    <row r="28" spans="1:36">
      <c r="A28">
        <v>2012</v>
      </c>
      <c r="B28" t="s">
        <v>57</v>
      </c>
      <c r="C28" s="4">
        <v>12948.88</v>
      </c>
      <c r="D28">
        <f t="shared" si="0"/>
        <v>9.46876457690102</v>
      </c>
      <c r="E28" s="4">
        <v>20461475</v>
      </c>
      <c r="F28" s="5">
        <f t="shared" si="2"/>
        <v>16.8340544077759</v>
      </c>
      <c r="G28" s="5">
        <v>38.6</v>
      </c>
      <c r="H28" s="5">
        <v>84334</v>
      </c>
      <c r="I28" s="5">
        <v>10714</v>
      </c>
      <c r="J28" s="4">
        <v>2.44</v>
      </c>
      <c r="K28">
        <f t="shared" si="3"/>
        <v>0.89199803930511</v>
      </c>
      <c r="L28" s="4">
        <v>3.9</v>
      </c>
      <c r="M28">
        <f t="shared" si="4"/>
        <v>1.3609765531356</v>
      </c>
      <c r="N28" s="4">
        <v>56.77</v>
      </c>
      <c r="O28" s="4">
        <v>57.71</v>
      </c>
      <c r="P28" s="4">
        <v>11133.6</v>
      </c>
      <c r="Q28" s="4">
        <v>89.05</v>
      </c>
      <c r="R28" s="4">
        <v>79.98</v>
      </c>
      <c r="S28" s="4">
        <v>35.7373062</v>
      </c>
      <c r="T28" s="4">
        <v>201190</v>
      </c>
      <c r="U28" s="4">
        <v>5.99</v>
      </c>
      <c r="V28" s="4">
        <v>58.32</v>
      </c>
      <c r="W28" s="4">
        <v>126</v>
      </c>
      <c r="X28" s="4">
        <v>7985</v>
      </c>
      <c r="Y28" s="4">
        <f t="shared" si="5"/>
        <v>8.98532006064911</v>
      </c>
      <c r="Z28" s="4">
        <v>10774</v>
      </c>
      <c r="AA28" s="4">
        <f t="shared" si="6"/>
        <v>9.28489110324048</v>
      </c>
      <c r="AB28">
        <v>251.1</v>
      </c>
      <c r="AC28">
        <f t="shared" si="7"/>
        <v>1612.062</v>
      </c>
      <c r="AD28">
        <v>83</v>
      </c>
      <c r="AE28">
        <f t="shared" si="8"/>
        <v>532.86</v>
      </c>
      <c r="AF28" s="4">
        <f t="shared" si="1"/>
        <v>0.172055189329116</v>
      </c>
      <c r="AG28" s="4">
        <v>47.51</v>
      </c>
      <c r="AH28" s="4">
        <v>397796</v>
      </c>
      <c r="AI28" s="4">
        <v>0.88</v>
      </c>
      <c r="AJ28" s="4">
        <v>10.9</v>
      </c>
    </row>
    <row r="29" spans="1:36">
      <c r="A29">
        <v>2012</v>
      </c>
      <c r="B29" t="s">
        <v>58</v>
      </c>
      <c r="C29" s="4">
        <v>22250.45</v>
      </c>
      <c r="D29">
        <f t="shared" si="0"/>
        <v>10.010117512109</v>
      </c>
      <c r="E29" s="4">
        <v>31156300</v>
      </c>
      <c r="F29" s="5">
        <f t="shared" si="2"/>
        <v>17.2545270299395</v>
      </c>
      <c r="G29" s="5">
        <v>80.8</v>
      </c>
      <c r="H29" s="5">
        <v>42053</v>
      </c>
      <c r="I29" s="5">
        <v>36716</v>
      </c>
      <c r="J29" s="4">
        <v>1.28</v>
      </c>
      <c r="K29">
        <f t="shared" si="3"/>
        <v>0.246860077931526</v>
      </c>
      <c r="L29" s="4">
        <v>14.9</v>
      </c>
      <c r="M29">
        <f t="shared" si="4"/>
        <v>2.70136121295141</v>
      </c>
      <c r="N29" s="5">
        <v>62.24</v>
      </c>
      <c r="O29" s="5">
        <v>64</v>
      </c>
      <c r="P29" s="5">
        <v>7610.94</v>
      </c>
      <c r="Q29" s="4">
        <v>71.51</v>
      </c>
      <c r="R29" s="4">
        <v>82.58</v>
      </c>
      <c r="S29" s="4">
        <v>34.9657227</v>
      </c>
      <c r="T29" s="4">
        <v>290200</v>
      </c>
      <c r="U29" s="4">
        <v>4.99</v>
      </c>
      <c r="V29" s="4">
        <v>31.14</v>
      </c>
      <c r="W29" s="4">
        <v>95.5</v>
      </c>
      <c r="X29" s="4">
        <v>24475</v>
      </c>
      <c r="Y29" s="4">
        <f t="shared" si="5"/>
        <v>10.1054074673987</v>
      </c>
      <c r="Z29" s="4">
        <v>15149</v>
      </c>
      <c r="AA29" s="4">
        <f t="shared" si="6"/>
        <v>9.62568980215832</v>
      </c>
      <c r="AB29">
        <v>193.9884</v>
      </c>
      <c r="AC29">
        <f t="shared" si="7"/>
        <v>1245.405528</v>
      </c>
      <c r="AD29">
        <v>125.6525</v>
      </c>
      <c r="AE29">
        <f t="shared" si="8"/>
        <v>806.68905</v>
      </c>
      <c r="AF29" s="4">
        <f t="shared" si="1"/>
        <v>0.0978742936884422</v>
      </c>
      <c r="AG29" s="4">
        <v>53.5</v>
      </c>
      <c r="AH29" s="4">
        <v>1963922</v>
      </c>
      <c r="AI29" s="4">
        <v>1.73</v>
      </c>
      <c r="AJ29" s="4">
        <v>11.2</v>
      </c>
    </row>
    <row r="30" spans="1:36">
      <c r="A30">
        <v>2012</v>
      </c>
      <c r="B30" t="s">
        <v>59</v>
      </c>
      <c r="C30" s="4">
        <v>22154.23</v>
      </c>
      <c r="D30">
        <f t="shared" si="0"/>
        <v>10.0057837278953</v>
      </c>
      <c r="E30" s="4">
        <v>17821600</v>
      </c>
      <c r="F30" s="5">
        <f t="shared" si="2"/>
        <v>16.6959217627328</v>
      </c>
      <c r="G30" s="5">
        <v>42.1</v>
      </c>
      <c r="H30" s="5">
        <v>61968</v>
      </c>
      <c r="I30" s="5">
        <v>25646</v>
      </c>
      <c r="J30" s="4">
        <v>0.86</v>
      </c>
      <c r="K30">
        <f t="shared" si="3"/>
        <v>-0.150822889734584</v>
      </c>
      <c r="L30" s="4">
        <v>18</v>
      </c>
      <c r="M30">
        <f t="shared" si="4"/>
        <v>2.89037175789616</v>
      </c>
      <c r="N30" s="5">
        <v>64.5</v>
      </c>
      <c r="O30" s="5">
        <v>60.72</v>
      </c>
      <c r="P30" s="5">
        <v>8115.92</v>
      </c>
      <c r="Q30" s="4">
        <v>95.01</v>
      </c>
      <c r="R30" s="4">
        <v>81.49</v>
      </c>
      <c r="S30" s="4">
        <v>34.072352</v>
      </c>
      <c r="T30" s="4">
        <v>304214</v>
      </c>
      <c r="U30" s="4">
        <v>5.79</v>
      </c>
      <c r="V30" s="4">
        <v>44.76</v>
      </c>
      <c r="W30" s="4">
        <v>128.5</v>
      </c>
      <c r="X30" s="4">
        <v>23212</v>
      </c>
      <c r="Y30" s="4">
        <f t="shared" si="5"/>
        <v>10.0524246653105</v>
      </c>
      <c r="Z30" s="4">
        <v>14576.61</v>
      </c>
      <c r="AA30" s="4">
        <f t="shared" si="6"/>
        <v>9.58717346823988</v>
      </c>
      <c r="AB30">
        <v>125.9965</v>
      </c>
      <c r="AC30">
        <f t="shared" si="7"/>
        <v>808.89753</v>
      </c>
      <c r="AD30">
        <v>93.4117</v>
      </c>
      <c r="AE30">
        <f t="shared" si="8"/>
        <v>599.703114</v>
      </c>
      <c r="AF30" s="4">
        <f t="shared" si="1"/>
        <v>0.0677979936111524</v>
      </c>
      <c r="AG30" s="4">
        <v>46.65</v>
      </c>
      <c r="AH30" s="4">
        <v>422420</v>
      </c>
      <c r="AI30" s="4">
        <v>1.3</v>
      </c>
      <c r="AJ30" s="4">
        <v>11.6</v>
      </c>
    </row>
    <row r="31" spans="1:36">
      <c r="A31">
        <v>2012</v>
      </c>
      <c r="B31" t="s">
        <v>60</v>
      </c>
      <c r="C31" s="4">
        <v>11409.6</v>
      </c>
      <c r="D31">
        <f t="shared" si="0"/>
        <v>9.34221038527404</v>
      </c>
      <c r="E31" s="4">
        <v>37268412</v>
      </c>
      <c r="F31" s="5">
        <f t="shared" si="2"/>
        <v>17.433656662552</v>
      </c>
      <c r="G31" s="5">
        <v>56.6</v>
      </c>
      <c r="H31" s="5">
        <v>37913</v>
      </c>
      <c r="I31" s="5">
        <v>76000</v>
      </c>
      <c r="J31" s="4">
        <v>1.64</v>
      </c>
      <c r="K31">
        <f t="shared" si="3"/>
        <v>0.494696241836107</v>
      </c>
      <c r="L31" s="4">
        <v>3.8</v>
      </c>
      <c r="M31">
        <f t="shared" si="4"/>
        <v>1.33500106673234</v>
      </c>
      <c r="N31" s="5">
        <v>56.48</v>
      </c>
      <c r="O31" s="5">
        <v>38.27</v>
      </c>
      <c r="P31" s="5">
        <v>3114.89</v>
      </c>
      <c r="Q31" s="4">
        <v>99.28</v>
      </c>
      <c r="R31" s="4">
        <v>81.65</v>
      </c>
      <c r="S31" s="4">
        <v>18.2265696</v>
      </c>
      <c r="T31" s="4">
        <v>132430</v>
      </c>
      <c r="U31" s="4">
        <v>0.52</v>
      </c>
      <c r="V31" s="4">
        <v>34.85</v>
      </c>
      <c r="W31" s="4">
        <v>85</v>
      </c>
      <c r="X31" s="4">
        <v>20364</v>
      </c>
      <c r="Y31" s="4">
        <f t="shared" si="5"/>
        <v>9.92152391502223</v>
      </c>
      <c r="Z31" s="4">
        <v>9380</v>
      </c>
      <c r="AA31" s="4">
        <f t="shared" si="6"/>
        <v>9.14633504200027</v>
      </c>
      <c r="AB31">
        <v>385.7</v>
      </c>
      <c r="AC31">
        <f t="shared" si="7"/>
        <v>2476.194</v>
      </c>
      <c r="AD31">
        <v>146.33</v>
      </c>
      <c r="AE31">
        <f t="shared" si="8"/>
        <v>939.4386</v>
      </c>
      <c r="AF31" s="4">
        <f t="shared" si="1"/>
        <v>0.312189962838312</v>
      </c>
      <c r="AG31" s="4">
        <v>56.98</v>
      </c>
      <c r="AH31" s="4">
        <v>540188</v>
      </c>
      <c r="AI31" s="4">
        <v>1.4</v>
      </c>
      <c r="AJ31" s="4">
        <v>10.7</v>
      </c>
    </row>
    <row r="32" spans="1:36">
      <c r="A32">
        <v>2012</v>
      </c>
      <c r="B32" t="s">
        <v>61</v>
      </c>
      <c r="C32" s="4">
        <v>23872.8</v>
      </c>
      <c r="D32">
        <f t="shared" si="0"/>
        <v>10.0804950145063</v>
      </c>
      <c r="E32" s="4">
        <v>24212700</v>
      </c>
      <c r="F32" s="5">
        <f t="shared" si="2"/>
        <v>17.0023878468595</v>
      </c>
      <c r="G32" s="5">
        <v>66.9</v>
      </c>
      <c r="H32" s="5">
        <v>59563</v>
      </c>
      <c r="I32" s="5">
        <v>37433</v>
      </c>
      <c r="J32" s="4">
        <v>0.75</v>
      </c>
      <c r="K32">
        <f t="shared" si="3"/>
        <v>-0.287682072451781</v>
      </c>
      <c r="L32" s="4">
        <v>11.1</v>
      </c>
      <c r="M32">
        <f t="shared" si="4"/>
        <v>2.40694510831829</v>
      </c>
      <c r="N32" s="5">
        <v>86.44</v>
      </c>
      <c r="O32" s="5">
        <v>65.9</v>
      </c>
      <c r="P32" s="5">
        <v>13187.3</v>
      </c>
      <c r="Q32" s="4">
        <v>88.29</v>
      </c>
      <c r="R32" s="4">
        <v>92.56</v>
      </c>
      <c r="S32" s="4">
        <v>29.583611</v>
      </c>
      <c r="T32" s="4">
        <v>283657</v>
      </c>
      <c r="U32" s="4">
        <v>1.98</v>
      </c>
      <c r="V32" s="4">
        <v>34.31</v>
      </c>
      <c r="W32" s="4">
        <v>897.4</v>
      </c>
      <c r="X32" s="4">
        <v>42218</v>
      </c>
      <c r="Y32" s="4">
        <f t="shared" si="5"/>
        <v>10.650601949366</v>
      </c>
      <c r="Z32" s="4">
        <v>16530</v>
      </c>
      <c r="AA32" s="4">
        <f t="shared" si="6"/>
        <v>9.71293219081507</v>
      </c>
      <c r="AB32">
        <v>384.6907</v>
      </c>
      <c r="AC32">
        <f t="shared" si="7"/>
        <v>2469.714294</v>
      </c>
      <c r="AD32">
        <v>206.7453</v>
      </c>
      <c r="AE32">
        <f t="shared" si="8"/>
        <v>1327.304826</v>
      </c>
      <c r="AF32" s="4">
        <f t="shared" si="1"/>
        <v>0.167712393183875</v>
      </c>
      <c r="AG32" s="4">
        <v>43.53</v>
      </c>
      <c r="AH32" s="4">
        <v>1112438</v>
      </c>
      <c r="AI32" s="4">
        <v>1.47</v>
      </c>
      <c r="AJ32" s="4">
        <v>10.5</v>
      </c>
    </row>
    <row r="33" spans="1:36">
      <c r="A33">
        <v>2012</v>
      </c>
      <c r="B33" t="s">
        <v>62</v>
      </c>
      <c r="C33" s="4">
        <v>6852.2</v>
      </c>
      <c r="D33">
        <f t="shared" si="0"/>
        <v>8.83232504757612</v>
      </c>
      <c r="E33" s="4">
        <v>16444800</v>
      </c>
      <c r="F33" s="5">
        <f t="shared" si="2"/>
        <v>16.61551987578</v>
      </c>
      <c r="G33" s="5">
        <v>20.7</v>
      </c>
      <c r="H33" s="5">
        <v>51590</v>
      </c>
      <c r="I33" s="5">
        <v>7190</v>
      </c>
      <c r="J33" s="4">
        <v>1.01</v>
      </c>
      <c r="K33">
        <f t="shared" si="3"/>
        <v>0.00995033085316809</v>
      </c>
      <c r="L33" s="4">
        <v>12.5</v>
      </c>
      <c r="M33">
        <f t="shared" si="4"/>
        <v>2.52572864430826</v>
      </c>
      <c r="N33" s="5">
        <v>104.11</v>
      </c>
      <c r="O33" s="5">
        <v>56.35</v>
      </c>
      <c r="P33" s="5">
        <v>7835.25</v>
      </c>
      <c r="Q33" s="4">
        <v>91.92</v>
      </c>
      <c r="R33" s="4">
        <v>70.81</v>
      </c>
      <c r="S33" s="4">
        <v>29.4496991</v>
      </c>
      <c r="T33" s="4">
        <v>91455</v>
      </c>
      <c r="U33" s="4">
        <v>0.45</v>
      </c>
      <c r="V33" s="4">
        <v>31.61</v>
      </c>
      <c r="W33" s="4">
        <v>95.2</v>
      </c>
      <c r="X33" s="4">
        <v>6059</v>
      </c>
      <c r="Y33" s="4">
        <f t="shared" si="5"/>
        <v>8.70930004894499</v>
      </c>
      <c r="Z33" s="4">
        <v>5505</v>
      </c>
      <c r="AA33" s="4">
        <f t="shared" si="6"/>
        <v>8.61341204915678</v>
      </c>
      <c r="AB33">
        <v>49.5223</v>
      </c>
      <c r="AC33">
        <f t="shared" si="7"/>
        <v>317.933166</v>
      </c>
      <c r="AD33">
        <v>16.7933</v>
      </c>
      <c r="AE33">
        <f t="shared" si="8"/>
        <v>107.812986</v>
      </c>
      <c r="AF33" s="4">
        <f t="shared" si="1"/>
        <v>0.0645835573976241</v>
      </c>
      <c r="AG33" s="4">
        <v>36.41</v>
      </c>
      <c r="AH33" s="4">
        <v>96743</v>
      </c>
      <c r="AI33" s="4">
        <v>0.61</v>
      </c>
      <c r="AJ33" s="4">
        <v>9.8</v>
      </c>
    </row>
    <row r="34" spans="1:36">
      <c r="A34">
        <v>2012</v>
      </c>
      <c r="B34" t="s">
        <v>63</v>
      </c>
      <c r="C34" s="4">
        <v>10309.47</v>
      </c>
      <c r="D34">
        <f t="shared" si="0"/>
        <v>9.2408181692881</v>
      </c>
      <c r="E34" s="4">
        <v>26244000</v>
      </c>
      <c r="F34" s="5">
        <f t="shared" si="2"/>
        <v>17.0829479494469</v>
      </c>
      <c r="G34" s="5">
        <v>64</v>
      </c>
      <c r="H34" s="5">
        <v>36436</v>
      </c>
      <c r="I34" s="5">
        <v>20823</v>
      </c>
      <c r="J34" s="4">
        <v>1.28</v>
      </c>
      <c r="K34">
        <f t="shared" si="3"/>
        <v>0.246860077931526</v>
      </c>
      <c r="L34" s="4">
        <v>19.7</v>
      </c>
      <c r="M34">
        <f t="shared" si="4"/>
        <v>2.98061863574394</v>
      </c>
      <c r="N34" s="5">
        <v>67.22</v>
      </c>
      <c r="O34" s="5">
        <v>54.43</v>
      </c>
      <c r="P34" s="5">
        <v>16037.59</v>
      </c>
      <c r="Q34" s="4">
        <v>82.7</v>
      </c>
      <c r="R34" s="4">
        <v>56.38</v>
      </c>
      <c r="S34" s="4">
        <v>39.0645913</v>
      </c>
      <c r="T34" s="4">
        <v>154010</v>
      </c>
      <c r="U34" s="4">
        <v>0.61</v>
      </c>
      <c r="V34" s="4">
        <v>47.5</v>
      </c>
      <c r="W34" s="4">
        <v>285.4</v>
      </c>
      <c r="X34" s="4">
        <v>5853</v>
      </c>
      <c r="Y34" s="4">
        <f t="shared" si="5"/>
        <v>8.67470962929122</v>
      </c>
      <c r="Z34" s="4">
        <v>7554</v>
      </c>
      <c r="AA34" s="4">
        <f t="shared" si="6"/>
        <v>8.9298325032724</v>
      </c>
      <c r="AB34">
        <v>100.18</v>
      </c>
      <c r="AC34">
        <f t="shared" si="7"/>
        <v>643.1556</v>
      </c>
      <c r="AD34">
        <v>109.87</v>
      </c>
      <c r="AE34">
        <f t="shared" si="8"/>
        <v>705.3654</v>
      </c>
      <c r="AF34" s="4">
        <f t="shared" si="1"/>
        <v>0.141461297234484</v>
      </c>
      <c r="AG34" s="4">
        <v>39.31</v>
      </c>
      <c r="AH34" s="4">
        <v>454779</v>
      </c>
      <c r="AI34" s="4">
        <v>0.67</v>
      </c>
      <c r="AJ34" s="4">
        <v>9.7</v>
      </c>
    </row>
    <row r="35" spans="1:36">
      <c r="A35" s="3">
        <v>2013</v>
      </c>
      <c r="B35" t="s">
        <v>53</v>
      </c>
      <c r="C35" s="4">
        <v>21818.15</v>
      </c>
      <c r="D35">
        <f t="shared" si="0"/>
        <v>9.99049747119136</v>
      </c>
      <c r="E35" s="5">
        <v>41095100</v>
      </c>
      <c r="F35" s="5">
        <f t="shared" si="2"/>
        <v>17.5313994509478</v>
      </c>
      <c r="G35" s="5">
        <v>105.4</v>
      </c>
      <c r="H35" s="5">
        <v>22494</v>
      </c>
      <c r="I35" s="5">
        <v>55937</v>
      </c>
      <c r="J35" s="4">
        <v>0.87</v>
      </c>
      <c r="K35">
        <f t="shared" si="3"/>
        <v>-0.139262067333508</v>
      </c>
      <c r="L35" s="4">
        <v>17.8</v>
      </c>
      <c r="M35">
        <f t="shared" si="4"/>
        <v>2.87919845729804</v>
      </c>
      <c r="N35" s="5">
        <v>21.58</v>
      </c>
      <c r="O35" s="5">
        <v>38.04</v>
      </c>
      <c r="P35" s="5">
        <v>2054.49</v>
      </c>
      <c r="Q35" s="4">
        <v>90.58</v>
      </c>
      <c r="R35" s="4">
        <v>97.12</v>
      </c>
      <c r="S35" s="4">
        <v>8.0924976</v>
      </c>
      <c r="T35" s="4">
        <v>222963</v>
      </c>
      <c r="U35" s="4">
        <v>73.27</v>
      </c>
      <c r="V35" s="4">
        <v>10.74</v>
      </c>
      <c r="W35" s="4">
        <v>9.4</v>
      </c>
      <c r="X35" s="4">
        <v>48680</v>
      </c>
      <c r="Y35" s="4">
        <f t="shared" si="5"/>
        <v>10.7930235471015</v>
      </c>
      <c r="Z35" s="4">
        <v>5647.79</v>
      </c>
      <c r="AA35" s="4">
        <f t="shared" si="6"/>
        <v>8.63901959717872</v>
      </c>
      <c r="AB35">
        <v>2042.44</v>
      </c>
      <c r="AC35">
        <f t="shared" si="7"/>
        <v>13112.4648</v>
      </c>
      <c r="AD35">
        <v>2371.54</v>
      </c>
      <c r="AE35">
        <f t="shared" si="8"/>
        <v>15225.2868</v>
      </c>
      <c r="AF35" s="4">
        <f t="shared" si="1"/>
        <v>1.40751125095391</v>
      </c>
      <c r="AG35" s="4">
        <v>89.6</v>
      </c>
      <c r="AH35" s="4">
        <v>5316804</v>
      </c>
      <c r="AI35" s="4">
        <v>3.56</v>
      </c>
      <c r="AJ35" s="4">
        <v>13.3</v>
      </c>
    </row>
    <row r="36" spans="1:36">
      <c r="A36">
        <v>2013</v>
      </c>
      <c r="B36" t="s">
        <v>54</v>
      </c>
      <c r="C36" s="4">
        <v>59753.37</v>
      </c>
      <c r="D36">
        <f t="shared" si="0"/>
        <v>10.9979808698769</v>
      </c>
      <c r="E36" s="4">
        <v>173288000</v>
      </c>
      <c r="F36" s="5">
        <f t="shared" si="2"/>
        <v>18.970465508203</v>
      </c>
      <c r="G36" s="5">
        <v>311.7</v>
      </c>
      <c r="H36" s="5">
        <v>204327</v>
      </c>
      <c r="I36" s="5">
        <v>118520</v>
      </c>
      <c r="J36" s="4">
        <v>1.49</v>
      </c>
      <c r="K36">
        <f t="shared" si="3"/>
        <v>0.398776119957368</v>
      </c>
      <c r="L36" s="4">
        <v>48.5</v>
      </c>
      <c r="M36">
        <f t="shared" si="4"/>
        <v>3.88156379794344</v>
      </c>
      <c r="N36" s="5">
        <v>94.17</v>
      </c>
      <c r="O36" s="5">
        <v>133.8</v>
      </c>
      <c r="P36" s="5">
        <v>10885.87</v>
      </c>
      <c r="Q36" s="4">
        <v>97.36</v>
      </c>
      <c r="R36" s="4">
        <v>94.76</v>
      </c>
      <c r="S36" s="4">
        <v>49.99606145</v>
      </c>
      <c r="T36" s="4">
        <v>594359</v>
      </c>
      <c r="U36" s="4">
        <v>27.51</v>
      </c>
      <c r="V36" s="4">
        <v>15.8</v>
      </c>
      <c r="W36" s="4">
        <v>53</v>
      </c>
      <c r="X36" s="4">
        <v>239645</v>
      </c>
      <c r="Y36" s="4">
        <f t="shared" si="5"/>
        <v>12.3869139406105</v>
      </c>
      <c r="Z36" s="4">
        <v>35982.52</v>
      </c>
      <c r="AA36" s="4">
        <f t="shared" si="6"/>
        <v>10.4907885439624</v>
      </c>
      <c r="AB36">
        <v>3288.57</v>
      </c>
      <c r="AC36">
        <f t="shared" si="7"/>
        <v>21112.6194</v>
      </c>
      <c r="AD36">
        <v>2219.88</v>
      </c>
      <c r="AE36">
        <f t="shared" si="8"/>
        <v>14251.6296</v>
      </c>
      <c r="AF36" s="4">
        <f t="shared" si="1"/>
        <v>0.628987603544369</v>
      </c>
      <c r="AG36" s="4">
        <v>64.11</v>
      </c>
      <c r="AH36" s="4">
        <v>5275020</v>
      </c>
      <c r="AI36" s="4">
        <v>2.49</v>
      </c>
      <c r="AJ36" s="4">
        <v>11.5</v>
      </c>
    </row>
    <row r="37" spans="1:36">
      <c r="A37">
        <v>2013</v>
      </c>
      <c r="B37" t="s">
        <v>55</v>
      </c>
      <c r="C37" s="4">
        <v>37756.59</v>
      </c>
      <c r="D37">
        <f t="shared" si="0"/>
        <v>10.5389153089781</v>
      </c>
      <c r="E37" s="4">
        <v>69084100</v>
      </c>
      <c r="F37" s="5">
        <f t="shared" si="2"/>
        <v>18.0508351609581</v>
      </c>
      <c r="G37" s="5">
        <v>176.2</v>
      </c>
      <c r="H37" s="5">
        <v>88378</v>
      </c>
      <c r="I37" s="5">
        <v>60914</v>
      </c>
      <c r="J37" s="4">
        <v>1.04</v>
      </c>
      <c r="K37">
        <f t="shared" si="3"/>
        <v>0.0392207131532813</v>
      </c>
      <c r="L37" s="4">
        <v>67.6</v>
      </c>
      <c r="M37">
        <f t="shared" si="4"/>
        <v>4.21360798304892</v>
      </c>
      <c r="N37" s="5">
        <v>59.34</v>
      </c>
      <c r="O37" s="5">
        <v>75.3</v>
      </c>
      <c r="P37" s="5">
        <v>4299.58</v>
      </c>
      <c r="Q37" s="4">
        <v>99.44</v>
      </c>
      <c r="R37" s="4">
        <v>95.58</v>
      </c>
      <c r="S37" s="4">
        <v>31.97459253</v>
      </c>
      <c r="T37" s="4">
        <v>419120</v>
      </c>
      <c r="U37" s="4">
        <v>10.91</v>
      </c>
      <c r="V37" s="4">
        <v>59.07</v>
      </c>
      <c r="W37" s="4">
        <v>19.9</v>
      </c>
      <c r="X37" s="4">
        <v>202350</v>
      </c>
      <c r="Y37" s="4">
        <f t="shared" si="5"/>
        <v>12.217754150304</v>
      </c>
      <c r="Z37" s="4">
        <v>20194.07</v>
      </c>
      <c r="AA37" s="4">
        <f t="shared" si="6"/>
        <v>9.91314427593441</v>
      </c>
      <c r="AB37">
        <v>2487.46</v>
      </c>
      <c r="AC37">
        <f t="shared" si="7"/>
        <v>15969.4932</v>
      </c>
      <c r="AD37">
        <v>870.42</v>
      </c>
      <c r="AE37">
        <f t="shared" si="8"/>
        <v>5588.0964</v>
      </c>
      <c r="AF37" s="4">
        <f t="shared" si="1"/>
        <v>0.594015762546353</v>
      </c>
      <c r="AG37" s="4">
        <v>64</v>
      </c>
      <c r="AH37" s="4">
        <v>814958</v>
      </c>
      <c r="AI37" s="4">
        <v>2.16</v>
      </c>
      <c r="AJ37" s="4">
        <v>11.5</v>
      </c>
    </row>
    <row r="38" spans="1:36">
      <c r="A38">
        <v>2013</v>
      </c>
      <c r="B38" t="s">
        <v>56</v>
      </c>
      <c r="C38" s="4">
        <v>19229.34</v>
      </c>
      <c r="D38">
        <f t="shared" si="0"/>
        <v>9.86419251662098</v>
      </c>
      <c r="E38" s="4">
        <v>33650750</v>
      </c>
      <c r="F38" s="5">
        <f t="shared" si="2"/>
        <v>17.3315459020681</v>
      </c>
      <c r="G38" s="5">
        <v>144.9</v>
      </c>
      <c r="H38" s="5">
        <v>55958</v>
      </c>
      <c r="I38" s="5">
        <v>38534</v>
      </c>
      <c r="J38" s="4">
        <v>2.66</v>
      </c>
      <c r="K38">
        <f t="shared" si="3"/>
        <v>0.978326122793608</v>
      </c>
      <c r="L38" s="4">
        <v>17.6</v>
      </c>
      <c r="M38">
        <f t="shared" si="4"/>
        <v>2.86789890204411</v>
      </c>
      <c r="N38" s="5">
        <v>50.13</v>
      </c>
      <c r="O38" s="5">
        <v>86.37</v>
      </c>
      <c r="P38" s="5">
        <v>11936.74</v>
      </c>
      <c r="Q38" s="4">
        <v>98.82</v>
      </c>
      <c r="R38" s="4">
        <v>88.41</v>
      </c>
      <c r="S38" s="4">
        <v>41.8617271</v>
      </c>
      <c r="T38" s="4">
        <v>266234</v>
      </c>
      <c r="U38" s="4">
        <v>7.46</v>
      </c>
      <c r="V38" s="4">
        <v>27.53</v>
      </c>
      <c r="W38" s="4">
        <v>52.4</v>
      </c>
      <c r="X38" s="4">
        <v>48849</v>
      </c>
      <c r="Y38" s="4">
        <f t="shared" si="5"/>
        <v>10.7964891864323</v>
      </c>
      <c r="Z38" s="4">
        <v>18251.1</v>
      </c>
      <c r="AA38" s="4">
        <f t="shared" si="6"/>
        <v>9.81198063116684</v>
      </c>
      <c r="AB38">
        <v>282.5</v>
      </c>
      <c r="AC38">
        <f t="shared" si="7"/>
        <v>1813.65</v>
      </c>
      <c r="AD38">
        <v>173.8</v>
      </c>
      <c r="AE38">
        <f t="shared" si="8"/>
        <v>1115.796</v>
      </c>
      <c r="AF38" s="4">
        <f t="shared" si="1"/>
        <v>0.161380785820002</v>
      </c>
      <c r="AG38" s="4">
        <v>47.86</v>
      </c>
      <c r="AH38" s="4">
        <v>1308253</v>
      </c>
      <c r="AI38" s="4">
        <v>1.83</v>
      </c>
      <c r="AJ38" s="4">
        <v>10.3</v>
      </c>
    </row>
    <row r="39" spans="1:36">
      <c r="A39">
        <v>2013</v>
      </c>
      <c r="B39" t="s">
        <v>57</v>
      </c>
      <c r="C39" s="4">
        <v>14410.19</v>
      </c>
      <c r="D39">
        <f t="shared" si="0"/>
        <v>9.57569087419464</v>
      </c>
      <c r="E39" s="4">
        <v>23584319</v>
      </c>
      <c r="F39" s="5">
        <f t="shared" si="2"/>
        <v>16.9760925999991</v>
      </c>
      <c r="G39" s="5">
        <v>41.8</v>
      </c>
      <c r="H39" s="5">
        <v>84520</v>
      </c>
      <c r="I39" s="5">
        <v>14584</v>
      </c>
      <c r="J39" s="4">
        <v>1.67</v>
      </c>
      <c r="K39">
        <f t="shared" si="3"/>
        <v>0.512823626428664</v>
      </c>
      <c r="L39" s="4">
        <v>12.3</v>
      </c>
      <c r="M39">
        <f t="shared" si="4"/>
        <v>2.50959926237837</v>
      </c>
      <c r="N39" s="5">
        <v>55.77</v>
      </c>
      <c r="O39" s="5">
        <v>57.04</v>
      </c>
      <c r="P39" s="5">
        <v>11518.19</v>
      </c>
      <c r="Q39" s="4">
        <v>93.28</v>
      </c>
      <c r="R39" s="4">
        <v>82.68</v>
      </c>
      <c r="S39" s="4">
        <v>35.62712722</v>
      </c>
      <c r="T39" s="4">
        <v>207138</v>
      </c>
      <c r="U39" s="4">
        <v>5.45</v>
      </c>
      <c r="V39" s="4">
        <v>60.01</v>
      </c>
      <c r="W39" s="4">
        <v>124.6</v>
      </c>
      <c r="X39" s="4">
        <v>9970</v>
      </c>
      <c r="Y39" s="4">
        <f t="shared" si="5"/>
        <v>9.20733586295588</v>
      </c>
      <c r="Z39" s="4">
        <v>12450.8</v>
      </c>
      <c r="AA39" s="4">
        <f t="shared" si="6"/>
        <v>9.42954015685657</v>
      </c>
      <c r="AB39">
        <v>281.7</v>
      </c>
      <c r="AC39">
        <f t="shared" si="7"/>
        <v>1808.514</v>
      </c>
      <c r="AD39">
        <v>85.7</v>
      </c>
      <c r="AE39">
        <f t="shared" si="8"/>
        <v>550.194</v>
      </c>
      <c r="AF39" s="4">
        <f t="shared" si="1"/>
        <v>0.16963051840399</v>
      </c>
      <c r="AG39" s="4">
        <v>48.87</v>
      </c>
      <c r="AH39" s="4">
        <v>430552</v>
      </c>
      <c r="AI39" s="4">
        <v>0.94</v>
      </c>
      <c r="AJ39" s="4">
        <v>11.1</v>
      </c>
    </row>
    <row r="40" spans="1:36">
      <c r="A40">
        <v>2013</v>
      </c>
      <c r="B40" t="s">
        <v>58</v>
      </c>
      <c r="C40" s="4">
        <v>24791.83</v>
      </c>
      <c r="D40">
        <f t="shared" si="0"/>
        <v>10.1182694423934</v>
      </c>
      <c r="E40" s="4">
        <v>35668900</v>
      </c>
      <c r="F40" s="5">
        <f t="shared" si="2"/>
        <v>17.3897897186202</v>
      </c>
      <c r="G40" s="5">
        <v>73</v>
      </c>
      <c r="H40" s="5">
        <v>43252</v>
      </c>
      <c r="I40" s="5">
        <v>39934</v>
      </c>
      <c r="J40" s="4">
        <v>1.02</v>
      </c>
      <c r="K40">
        <f t="shared" si="3"/>
        <v>0.0198026272961797</v>
      </c>
      <c r="L40" s="4">
        <v>26.3</v>
      </c>
      <c r="M40">
        <f t="shared" si="4"/>
        <v>3.26956893918372</v>
      </c>
      <c r="N40" s="5">
        <v>59.94</v>
      </c>
      <c r="O40" s="5">
        <v>61.24</v>
      </c>
      <c r="P40" s="5">
        <v>8180.61</v>
      </c>
      <c r="Q40" s="4">
        <v>85.4</v>
      </c>
      <c r="R40" s="4">
        <v>75.81</v>
      </c>
      <c r="S40" s="4">
        <v>35.95249244</v>
      </c>
      <c r="T40" s="4">
        <v>294054</v>
      </c>
      <c r="U40" s="4">
        <v>7.77</v>
      </c>
      <c r="V40" s="4">
        <v>38.4</v>
      </c>
      <c r="W40" s="4">
        <v>101.9</v>
      </c>
      <c r="X40" s="4">
        <v>28760</v>
      </c>
      <c r="Y40" s="4">
        <f t="shared" si="5"/>
        <v>10.266740811835</v>
      </c>
      <c r="Z40" s="4">
        <v>20177.45</v>
      </c>
      <c r="AA40" s="4">
        <f t="shared" si="6"/>
        <v>9.91232092318777</v>
      </c>
      <c r="AB40">
        <v>228.38</v>
      </c>
      <c r="AC40">
        <f t="shared" si="7"/>
        <v>1466.1996</v>
      </c>
      <c r="AD40">
        <v>135.52</v>
      </c>
      <c r="AE40">
        <f t="shared" si="8"/>
        <v>870.0384</v>
      </c>
      <c r="AF40" s="4">
        <f t="shared" si="1"/>
        <v>0.0997005061748164</v>
      </c>
      <c r="AG40" s="4">
        <v>54.51</v>
      </c>
      <c r="AH40" s="4">
        <v>3976158</v>
      </c>
      <c r="AI40" s="4">
        <v>1.8</v>
      </c>
      <c r="AJ40" s="4">
        <v>11.3</v>
      </c>
    </row>
    <row r="41" spans="1:36">
      <c r="A41">
        <v>2013</v>
      </c>
      <c r="B41" t="s">
        <v>59</v>
      </c>
      <c r="C41" s="4">
        <v>24621.67</v>
      </c>
      <c r="D41">
        <f t="shared" si="0"/>
        <v>10.1113822284697</v>
      </c>
      <c r="E41" s="4">
        <v>20308800</v>
      </c>
      <c r="F41" s="5">
        <f t="shared" si="2"/>
        <v>16.8265648476161</v>
      </c>
      <c r="G41" s="5">
        <v>43.3</v>
      </c>
      <c r="H41" s="5">
        <v>58135</v>
      </c>
      <c r="I41" s="5">
        <v>32309</v>
      </c>
      <c r="J41" s="4">
        <v>0.95</v>
      </c>
      <c r="K41">
        <f t="shared" si="3"/>
        <v>-0.0512932943875506</v>
      </c>
      <c r="L41" s="4">
        <v>17.3</v>
      </c>
      <c r="M41">
        <f t="shared" si="4"/>
        <v>2.85070650150373</v>
      </c>
      <c r="N41" s="5">
        <v>64.13</v>
      </c>
      <c r="O41" s="5">
        <v>58.82</v>
      </c>
      <c r="P41" s="5">
        <v>7805.68</v>
      </c>
      <c r="Q41" s="4">
        <v>96.03</v>
      </c>
      <c r="R41" s="4">
        <v>81.06</v>
      </c>
      <c r="S41" s="4">
        <v>35.86712975</v>
      </c>
      <c r="T41" s="4">
        <v>307227</v>
      </c>
      <c r="U41" s="4">
        <v>4.81</v>
      </c>
      <c r="V41" s="4">
        <v>47.77</v>
      </c>
      <c r="W41" s="4">
        <v>128.4</v>
      </c>
      <c r="X41" s="4">
        <v>24392</v>
      </c>
      <c r="Y41" s="4">
        <f t="shared" si="5"/>
        <v>10.1020104886681</v>
      </c>
      <c r="Z41" s="4">
        <v>18381.44</v>
      </c>
      <c r="AA41" s="4">
        <f t="shared" si="6"/>
        <v>9.81909673886908</v>
      </c>
      <c r="AB41">
        <v>148.2083</v>
      </c>
      <c r="AC41">
        <f t="shared" si="7"/>
        <v>951.497286</v>
      </c>
      <c r="AD41">
        <v>103.4356</v>
      </c>
      <c r="AE41">
        <f t="shared" si="8"/>
        <v>664.056552</v>
      </c>
      <c r="AF41" s="4">
        <f t="shared" si="1"/>
        <v>0.0698161188091628</v>
      </c>
      <c r="AG41" s="4">
        <v>47.96</v>
      </c>
      <c r="AH41" s="4">
        <v>772098</v>
      </c>
      <c r="AI41" s="4">
        <v>1.33</v>
      </c>
      <c r="AJ41" s="4">
        <v>11.7</v>
      </c>
    </row>
    <row r="42" spans="1:36">
      <c r="A42">
        <v>2013</v>
      </c>
      <c r="B42" t="s">
        <v>60</v>
      </c>
      <c r="C42" s="4">
        <v>12783.26</v>
      </c>
      <c r="D42">
        <f t="shared" si="0"/>
        <v>9.45589178147459</v>
      </c>
      <c r="E42" s="4">
        <v>41055563</v>
      </c>
      <c r="F42" s="5">
        <f t="shared" si="2"/>
        <v>17.5304369023424</v>
      </c>
      <c r="G42" s="5">
        <v>54.1</v>
      </c>
      <c r="H42" s="5">
        <v>39859</v>
      </c>
      <c r="I42" s="5">
        <v>90750</v>
      </c>
      <c r="J42" s="4">
        <v>1.37</v>
      </c>
      <c r="K42">
        <f t="shared" si="3"/>
        <v>0.314810739840034</v>
      </c>
      <c r="L42" s="4">
        <v>5</v>
      </c>
      <c r="M42">
        <f t="shared" si="4"/>
        <v>1.6094379124341</v>
      </c>
      <c r="N42" s="5">
        <v>54.77</v>
      </c>
      <c r="O42" s="5">
        <v>36.2</v>
      </c>
      <c r="P42" s="5">
        <v>3161.8</v>
      </c>
      <c r="Q42" s="4">
        <v>99.43</v>
      </c>
      <c r="R42" s="4">
        <v>84</v>
      </c>
      <c r="S42" s="4">
        <v>19.12044811</v>
      </c>
      <c r="T42" s="4">
        <v>142535</v>
      </c>
      <c r="U42" s="4">
        <v>2.51</v>
      </c>
      <c r="V42" s="4">
        <v>38.43</v>
      </c>
      <c r="W42" s="4">
        <v>84.5</v>
      </c>
      <c r="X42" s="4">
        <v>24828</v>
      </c>
      <c r="Y42" s="4">
        <f t="shared" si="5"/>
        <v>10.1197273275335</v>
      </c>
      <c r="Z42" s="4">
        <v>11025</v>
      </c>
      <c r="AA42" s="4">
        <f t="shared" si="6"/>
        <v>9.30792070031505</v>
      </c>
      <c r="AB42">
        <v>467.97</v>
      </c>
      <c r="AC42">
        <f t="shared" si="7"/>
        <v>3004.3674</v>
      </c>
      <c r="AD42">
        <v>219.07</v>
      </c>
      <c r="AE42">
        <f t="shared" si="8"/>
        <v>1406.4294</v>
      </c>
      <c r="AF42" s="4">
        <f t="shared" si="1"/>
        <v>0.362182009909835</v>
      </c>
      <c r="AG42" s="4">
        <v>58.34</v>
      </c>
      <c r="AH42" s="4">
        <v>902760</v>
      </c>
      <c r="AI42" s="4">
        <v>1.38</v>
      </c>
      <c r="AJ42" s="4">
        <v>10.7</v>
      </c>
    </row>
    <row r="43" spans="1:36">
      <c r="A43">
        <v>2013</v>
      </c>
      <c r="B43" t="s">
        <v>61</v>
      </c>
      <c r="C43" s="4">
        <v>26392.07</v>
      </c>
      <c r="D43">
        <f t="shared" si="0"/>
        <v>10.1808188652238</v>
      </c>
      <c r="E43" s="4">
        <v>27841000</v>
      </c>
      <c r="F43" s="5">
        <f t="shared" si="2"/>
        <v>17.1420203123256</v>
      </c>
      <c r="G43" s="5">
        <v>95.7</v>
      </c>
      <c r="H43" s="5">
        <v>72130</v>
      </c>
      <c r="I43" s="5">
        <v>42089</v>
      </c>
      <c r="J43" s="4">
        <v>0.89</v>
      </c>
      <c r="K43">
        <f t="shared" si="3"/>
        <v>-0.116533816255952</v>
      </c>
      <c r="L43" s="4">
        <v>23.2</v>
      </c>
      <c r="M43">
        <f t="shared" si="4"/>
        <v>3.14415227867226</v>
      </c>
      <c r="N43" s="5">
        <v>81.67</v>
      </c>
      <c r="O43" s="5">
        <v>62.43</v>
      </c>
      <c r="P43" s="5">
        <v>14006.62</v>
      </c>
      <c r="Q43" s="4">
        <v>94.98</v>
      </c>
      <c r="R43" s="4">
        <v>87.25</v>
      </c>
      <c r="S43" s="4">
        <v>29.60048451</v>
      </c>
      <c r="T43" s="4">
        <v>307648</v>
      </c>
      <c r="U43" s="4">
        <v>3.61</v>
      </c>
      <c r="V43" s="4">
        <v>35.22</v>
      </c>
      <c r="W43" s="4">
        <v>897.8</v>
      </c>
      <c r="X43" s="4">
        <v>46171</v>
      </c>
      <c r="Y43" s="4">
        <f t="shared" si="5"/>
        <v>10.7401071743525</v>
      </c>
      <c r="Z43" s="4">
        <v>21049.2</v>
      </c>
      <c r="AA43" s="4">
        <f t="shared" si="6"/>
        <v>9.95461783363774</v>
      </c>
      <c r="AB43">
        <v>419.4906</v>
      </c>
      <c r="AC43">
        <f t="shared" si="7"/>
        <v>2693.129652</v>
      </c>
      <c r="AD43">
        <v>226.2978</v>
      </c>
      <c r="AE43">
        <f t="shared" si="8"/>
        <v>1452.831876</v>
      </c>
      <c r="AF43" s="4">
        <f t="shared" si="1"/>
        <v>0.165665646082327</v>
      </c>
      <c r="AG43" s="4">
        <v>44.9</v>
      </c>
      <c r="AH43" s="4">
        <v>1485752</v>
      </c>
      <c r="AI43" s="4">
        <v>1.52</v>
      </c>
      <c r="AJ43" s="4">
        <v>10.7</v>
      </c>
    </row>
    <row r="44" spans="1:36">
      <c r="A44">
        <v>2013</v>
      </c>
      <c r="B44" t="s">
        <v>62</v>
      </c>
      <c r="C44" s="4">
        <v>8086.86</v>
      </c>
      <c r="D44">
        <f t="shared" si="0"/>
        <v>8.99799580121109</v>
      </c>
      <c r="E44" s="4">
        <v>19180000</v>
      </c>
      <c r="F44" s="5">
        <f t="shared" si="2"/>
        <v>16.7693786274196</v>
      </c>
      <c r="G44" s="5">
        <v>23.3</v>
      </c>
      <c r="H44" s="5">
        <v>53235</v>
      </c>
      <c r="I44" s="5">
        <v>11080</v>
      </c>
      <c r="J44" s="4">
        <v>1.37</v>
      </c>
      <c r="K44">
        <f t="shared" si="3"/>
        <v>0.314810739840034</v>
      </c>
      <c r="L44" s="4">
        <v>18.5</v>
      </c>
      <c r="M44">
        <f t="shared" si="4"/>
        <v>2.91777073208428</v>
      </c>
      <c r="N44" s="5">
        <v>98.64</v>
      </c>
      <c r="O44" s="5">
        <v>55.73</v>
      </c>
      <c r="P44" s="5">
        <v>8194.05</v>
      </c>
      <c r="Q44" s="4">
        <v>92.23</v>
      </c>
      <c r="R44" s="4">
        <v>66.92</v>
      </c>
      <c r="S44" s="4">
        <v>30.13015593</v>
      </c>
      <c r="T44" s="4">
        <v>93085</v>
      </c>
      <c r="U44" s="4">
        <v>1.19</v>
      </c>
      <c r="V44" s="4">
        <v>37.09</v>
      </c>
      <c r="W44" s="4">
        <v>88.1</v>
      </c>
      <c r="X44" s="4">
        <v>7915</v>
      </c>
      <c r="Y44" s="4">
        <f t="shared" si="5"/>
        <v>8.97651497231511</v>
      </c>
      <c r="Z44" s="4">
        <v>7373.6</v>
      </c>
      <c r="AA44" s="4">
        <f t="shared" si="6"/>
        <v>8.90566133267945</v>
      </c>
      <c r="AB44">
        <v>68.8598</v>
      </c>
      <c r="AC44">
        <f t="shared" si="7"/>
        <v>442.079916</v>
      </c>
      <c r="AD44">
        <v>14.0411</v>
      </c>
      <c r="AE44">
        <f t="shared" si="8"/>
        <v>90.143862</v>
      </c>
      <c r="AF44" s="4">
        <f t="shared" si="1"/>
        <v>0.0675496890016644</v>
      </c>
      <c r="AG44" s="4">
        <v>37.83</v>
      </c>
      <c r="AH44" s="4">
        <v>183972</v>
      </c>
      <c r="AI44" s="4">
        <v>0.58</v>
      </c>
      <c r="AJ44" s="4">
        <v>10.1</v>
      </c>
    </row>
    <row r="45" spans="1:36">
      <c r="A45">
        <v>2013</v>
      </c>
      <c r="B45" t="s">
        <v>63</v>
      </c>
      <c r="C45" s="4">
        <v>11832.31</v>
      </c>
      <c r="D45">
        <f t="shared" si="0"/>
        <v>9.37858920418264</v>
      </c>
      <c r="E45" s="4">
        <v>29767900</v>
      </c>
      <c r="F45" s="5">
        <f t="shared" si="2"/>
        <v>17.2089411896909</v>
      </c>
      <c r="G45" s="5">
        <v>137.5</v>
      </c>
      <c r="H45" s="5">
        <v>35773</v>
      </c>
      <c r="I45" s="5">
        <v>23619</v>
      </c>
      <c r="J45" s="4">
        <v>1.68</v>
      </c>
      <c r="K45">
        <f t="shared" si="3"/>
        <v>0.518793793415168</v>
      </c>
      <c r="L45" s="4">
        <v>24.4</v>
      </c>
      <c r="M45">
        <f t="shared" si="4"/>
        <v>3.19458313229916</v>
      </c>
      <c r="N45" s="5">
        <v>66.31</v>
      </c>
      <c r="O45" s="5">
        <v>52.37</v>
      </c>
      <c r="P45" s="5">
        <v>16039.97</v>
      </c>
      <c r="Q45" s="4">
        <v>87.62</v>
      </c>
      <c r="R45" s="4">
        <v>59.31</v>
      </c>
      <c r="S45" s="4">
        <v>38.68951562</v>
      </c>
      <c r="T45" s="4">
        <v>156583</v>
      </c>
      <c r="U45" s="4">
        <v>1.43</v>
      </c>
      <c r="V45" s="4">
        <v>50.03</v>
      </c>
      <c r="W45" s="4">
        <v>285.7</v>
      </c>
      <c r="X45" s="4">
        <v>6804</v>
      </c>
      <c r="Y45" s="4">
        <f t="shared" si="5"/>
        <v>8.82526595351575</v>
      </c>
      <c r="Z45" s="4">
        <v>9621.8</v>
      </c>
      <c r="AA45" s="4">
        <f t="shared" si="6"/>
        <v>9.17178663634393</v>
      </c>
      <c r="AB45">
        <v>159.59</v>
      </c>
      <c r="AC45">
        <f t="shared" si="7"/>
        <v>1024.5678</v>
      </c>
      <c r="AD45">
        <v>98.7</v>
      </c>
      <c r="AE45">
        <f t="shared" si="8"/>
        <v>633.654</v>
      </c>
      <c r="AF45" s="4">
        <f t="shared" si="1"/>
        <v>0.148485105613359</v>
      </c>
      <c r="AG45" s="4">
        <v>40.48</v>
      </c>
      <c r="AH45" s="4">
        <v>420003</v>
      </c>
      <c r="AI45" s="4">
        <v>0.67</v>
      </c>
      <c r="AJ45" s="4">
        <v>10</v>
      </c>
    </row>
    <row r="46" spans="1:36">
      <c r="A46" s="3">
        <v>2014</v>
      </c>
      <c r="B46" t="s">
        <v>53</v>
      </c>
      <c r="C46" s="4">
        <v>23567.7</v>
      </c>
      <c r="D46">
        <f t="shared" si="0"/>
        <v>10.0676324094972</v>
      </c>
      <c r="E46" s="5">
        <v>45855500</v>
      </c>
      <c r="F46" s="5">
        <f t="shared" si="2"/>
        <v>17.6410057058521</v>
      </c>
      <c r="G46" s="5">
        <v>150.2</v>
      </c>
      <c r="H46" s="5">
        <v>17723</v>
      </c>
      <c r="I46" s="5">
        <v>77983</v>
      </c>
      <c r="J46" s="4">
        <v>1.06</v>
      </c>
      <c r="K46">
        <f t="shared" si="3"/>
        <v>0.0582689081239758</v>
      </c>
      <c r="L46" s="4">
        <v>17.8</v>
      </c>
      <c r="M46">
        <f t="shared" si="4"/>
        <v>2.87919845729804</v>
      </c>
      <c r="N46" s="5">
        <v>18.81</v>
      </c>
      <c r="O46" s="5">
        <v>33.28</v>
      </c>
      <c r="P46" s="5">
        <v>1924.79</v>
      </c>
      <c r="Q46" s="4">
        <v>100</v>
      </c>
      <c r="R46" s="4">
        <v>97.51</v>
      </c>
      <c r="S46" s="4">
        <v>14.17</v>
      </c>
      <c r="T46" s="4">
        <v>221160</v>
      </c>
      <c r="U46" s="4">
        <v>73.27</v>
      </c>
      <c r="V46" s="4">
        <v>10.74</v>
      </c>
      <c r="W46" s="4">
        <v>13.6</v>
      </c>
      <c r="X46" s="4">
        <v>50488</v>
      </c>
      <c r="Y46" s="4">
        <f t="shared" si="5"/>
        <v>10.8294909632641</v>
      </c>
      <c r="Z46" s="4">
        <v>6016.43</v>
      </c>
      <c r="AA46" s="4">
        <f t="shared" si="6"/>
        <v>8.70224933913921</v>
      </c>
      <c r="AB46">
        <v>2102.77</v>
      </c>
      <c r="AC46">
        <f t="shared" si="7"/>
        <v>13499.7834</v>
      </c>
      <c r="AD46">
        <v>2563.45</v>
      </c>
      <c r="AE46">
        <f t="shared" si="8"/>
        <v>16457.349</v>
      </c>
      <c r="AF46" s="4">
        <f t="shared" si="1"/>
        <v>1.37987934333855</v>
      </c>
      <c r="AG46" s="4">
        <v>89.6</v>
      </c>
      <c r="AH46" s="4">
        <v>5924481</v>
      </c>
      <c r="AI46" s="4">
        <v>3.66</v>
      </c>
      <c r="AJ46" s="4">
        <v>13.9</v>
      </c>
    </row>
    <row r="47" spans="1:36">
      <c r="A47">
        <v>2014</v>
      </c>
      <c r="B47" t="s">
        <v>54</v>
      </c>
      <c r="C47" s="4">
        <v>65088.32</v>
      </c>
      <c r="D47">
        <f t="shared" si="0"/>
        <v>11.083500395817</v>
      </c>
      <c r="E47" s="4">
        <v>182013300</v>
      </c>
      <c r="F47" s="5">
        <f t="shared" si="2"/>
        <v>19.0195903192942</v>
      </c>
      <c r="G47" s="5">
        <v>252.8</v>
      </c>
      <c r="H47" s="5">
        <v>187580</v>
      </c>
      <c r="I47" s="5">
        <v>192229</v>
      </c>
      <c r="J47" s="4">
        <v>1.35</v>
      </c>
      <c r="K47">
        <f t="shared" si="3"/>
        <v>0.300104592450338</v>
      </c>
      <c r="L47" s="4">
        <v>48.5</v>
      </c>
      <c r="M47">
        <f t="shared" si="4"/>
        <v>3.88156379794344</v>
      </c>
      <c r="N47" s="5">
        <v>90.47</v>
      </c>
      <c r="O47" s="5">
        <v>123.26</v>
      </c>
      <c r="P47" s="5">
        <v>10924.73</v>
      </c>
      <c r="Q47" s="4">
        <v>98.1</v>
      </c>
      <c r="R47" s="4">
        <v>95.81</v>
      </c>
      <c r="S47" s="4">
        <v>76.37</v>
      </c>
      <c r="T47" s="4">
        <v>601158</v>
      </c>
      <c r="U47" s="4">
        <v>27.51</v>
      </c>
      <c r="V47" s="4">
        <v>15.8</v>
      </c>
      <c r="W47" s="4">
        <v>53</v>
      </c>
      <c r="X47" s="4">
        <v>200032</v>
      </c>
      <c r="Y47" s="4">
        <f t="shared" si="5"/>
        <v>12.2062326327315</v>
      </c>
      <c r="Z47" s="4">
        <v>41552.75</v>
      </c>
      <c r="AA47" s="4">
        <f t="shared" si="6"/>
        <v>10.6347189834123</v>
      </c>
      <c r="AB47">
        <v>3418.69</v>
      </c>
      <c r="AC47">
        <f t="shared" si="7"/>
        <v>21947.9898</v>
      </c>
      <c r="AD47">
        <v>2218.93</v>
      </c>
      <c r="AE47">
        <f t="shared" si="8"/>
        <v>14245.5306</v>
      </c>
      <c r="AF47" s="4">
        <f t="shared" si="1"/>
        <v>0.59015888564953</v>
      </c>
      <c r="AG47" s="4">
        <v>65.21</v>
      </c>
      <c r="AH47" s="4">
        <v>5431585</v>
      </c>
      <c r="AI47" s="4">
        <v>2.54</v>
      </c>
      <c r="AJ47" s="4">
        <v>11.6</v>
      </c>
    </row>
    <row r="48" spans="1:36">
      <c r="A48">
        <v>2014</v>
      </c>
      <c r="B48" t="s">
        <v>55</v>
      </c>
      <c r="C48" s="4">
        <v>40173.03</v>
      </c>
      <c r="D48">
        <f t="shared" si="0"/>
        <v>10.6009511539336</v>
      </c>
      <c r="E48" s="4">
        <v>75217000</v>
      </c>
      <c r="F48" s="5">
        <f t="shared" si="2"/>
        <v>18.1358878272013</v>
      </c>
      <c r="G48" s="5">
        <v>177.6</v>
      </c>
      <c r="H48" s="5">
        <v>100887</v>
      </c>
      <c r="I48" s="5">
        <v>117831</v>
      </c>
      <c r="J48" s="4">
        <v>1.18</v>
      </c>
      <c r="K48">
        <f t="shared" si="3"/>
        <v>0.165514438477573</v>
      </c>
      <c r="L48" s="4">
        <v>67.6</v>
      </c>
      <c r="M48">
        <f t="shared" si="4"/>
        <v>4.21360798304892</v>
      </c>
      <c r="N48" s="5">
        <v>57.4</v>
      </c>
      <c r="O48" s="5">
        <v>68.79</v>
      </c>
      <c r="P48" s="5">
        <v>4541.72</v>
      </c>
      <c r="Q48" s="4">
        <v>100</v>
      </c>
      <c r="R48" s="4">
        <v>95.64</v>
      </c>
      <c r="S48" s="4">
        <v>37.97</v>
      </c>
      <c r="T48" s="4">
        <v>418262</v>
      </c>
      <c r="U48" s="4">
        <v>10.91</v>
      </c>
      <c r="V48" s="4">
        <v>59.07</v>
      </c>
      <c r="W48" s="4">
        <v>19.9</v>
      </c>
      <c r="X48" s="4">
        <v>188544</v>
      </c>
      <c r="Y48" s="4">
        <f t="shared" si="5"/>
        <v>12.1470866803822</v>
      </c>
      <c r="Z48" s="4">
        <v>23554.76</v>
      </c>
      <c r="AA48" s="4">
        <f t="shared" si="6"/>
        <v>10.0670832021627</v>
      </c>
      <c r="AB48">
        <v>2733.29</v>
      </c>
      <c r="AC48">
        <f t="shared" si="7"/>
        <v>17547.7218</v>
      </c>
      <c r="AD48">
        <v>817.9</v>
      </c>
      <c r="AE48">
        <f t="shared" si="8"/>
        <v>5250.918</v>
      </c>
      <c r="AF48" s="4">
        <f t="shared" si="1"/>
        <v>0.58787051412353</v>
      </c>
      <c r="AG48" s="4">
        <v>64.87</v>
      </c>
      <c r="AH48" s="4">
        <v>872527</v>
      </c>
      <c r="AI48" s="4">
        <v>2.26</v>
      </c>
      <c r="AJ48" s="4">
        <v>11.6</v>
      </c>
    </row>
    <row r="49" spans="1:36">
      <c r="A49">
        <v>2014</v>
      </c>
      <c r="B49" t="s">
        <v>56</v>
      </c>
      <c r="C49" s="4">
        <v>20848.75</v>
      </c>
      <c r="D49">
        <f t="shared" si="0"/>
        <v>9.94504927339138</v>
      </c>
      <c r="E49" s="4">
        <v>36629985</v>
      </c>
      <c r="F49" s="5">
        <f t="shared" si="2"/>
        <v>17.4163777252545</v>
      </c>
      <c r="G49" s="5">
        <v>108.1</v>
      </c>
      <c r="H49" s="5">
        <v>57450</v>
      </c>
      <c r="I49" s="5">
        <v>50339</v>
      </c>
      <c r="J49" s="4">
        <v>2.06</v>
      </c>
      <c r="K49">
        <f t="shared" si="3"/>
        <v>0.72270598280149</v>
      </c>
      <c r="L49" s="4">
        <v>17.6</v>
      </c>
      <c r="M49">
        <f t="shared" si="4"/>
        <v>2.86789890204411</v>
      </c>
      <c r="N49" s="5">
        <v>49.3</v>
      </c>
      <c r="O49" s="5">
        <v>80.73</v>
      </c>
      <c r="P49" s="5">
        <v>12000</v>
      </c>
      <c r="Q49" s="4">
        <v>99.5</v>
      </c>
      <c r="R49" s="4">
        <v>87.13</v>
      </c>
      <c r="S49" s="4">
        <v>65.28</v>
      </c>
      <c r="T49" s="4">
        <v>272313</v>
      </c>
      <c r="U49" s="4">
        <v>7.46</v>
      </c>
      <c r="V49" s="4">
        <v>27.53</v>
      </c>
      <c r="W49" s="4">
        <v>45.5</v>
      </c>
      <c r="X49" s="4">
        <v>48380</v>
      </c>
      <c r="Y49" s="4">
        <f t="shared" si="5"/>
        <v>10.786841784164</v>
      </c>
      <c r="Z49" s="4">
        <v>21256.3</v>
      </c>
      <c r="AA49" s="4">
        <f t="shared" si="6"/>
        <v>9.96440860100208</v>
      </c>
      <c r="AB49">
        <v>314.9</v>
      </c>
      <c r="AC49">
        <f t="shared" si="7"/>
        <v>2021.658</v>
      </c>
      <c r="AD49">
        <v>177.8</v>
      </c>
      <c r="AE49">
        <f t="shared" si="8"/>
        <v>1141.476</v>
      </c>
      <c r="AF49" s="4">
        <f t="shared" si="1"/>
        <v>0.160246249775166</v>
      </c>
      <c r="AG49" s="4">
        <v>49.15</v>
      </c>
      <c r="AH49" s="4">
        <v>1698313</v>
      </c>
      <c r="AI49" s="4">
        <v>1.89</v>
      </c>
      <c r="AJ49" s="4">
        <v>10.5</v>
      </c>
    </row>
    <row r="50" spans="1:36">
      <c r="A50">
        <v>2014</v>
      </c>
      <c r="B50" t="s">
        <v>57</v>
      </c>
      <c r="C50" s="4">
        <v>15714.63</v>
      </c>
      <c r="D50">
        <f t="shared" si="0"/>
        <v>9.66234740457015</v>
      </c>
      <c r="E50" s="4">
        <v>26809635</v>
      </c>
      <c r="F50" s="5">
        <f t="shared" si="2"/>
        <v>17.1042718957965</v>
      </c>
      <c r="G50" s="5">
        <v>46.5</v>
      </c>
      <c r="H50" s="5">
        <v>85836</v>
      </c>
      <c r="I50" s="5">
        <v>22576</v>
      </c>
      <c r="J50" s="4">
        <v>1.47</v>
      </c>
      <c r="K50">
        <f t="shared" si="3"/>
        <v>0.385262400790645</v>
      </c>
      <c r="L50" s="4">
        <v>12.3</v>
      </c>
      <c r="M50">
        <f t="shared" si="4"/>
        <v>2.50959926237837</v>
      </c>
      <c r="N50" s="5">
        <v>53.44</v>
      </c>
      <c r="O50" s="5">
        <v>54.01</v>
      </c>
      <c r="P50" s="5">
        <v>10821.21</v>
      </c>
      <c r="Q50" s="4">
        <v>93.1</v>
      </c>
      <c r="R50" s="4">
        <v>82.31</v>
      </c>
      <c r="S50" s="4">
        <v>46.23</v>
      </c>
      <c r="T50" s="4">
        <v>208289</v>
      </c>
      <c r="U50" s="4">
        <v>5.45</v>
      </c>
      <c r="V50" s="4">
        <v>60.01</v>
      </c>
      <c r="W50" s="4">
        <v>129</v>
      </c>
      <c r="X50" s="4">
        <v>13831</v>
      </c>
      <c r="Y50" s="4">
        <f t="shared" si="5"/>
        <v>9.53466772862471</v>
      </c>
      <c r="Z50" s="4">
        <v>14677</v>
      </c>
      <c r="AA50" s="4">
        <f t="shared" si="6"/>
        <v>9.5940369216112</v>
      </c>
      <c r="AB50">
        <v>320.4</v>
      </c>
      <c r="AC50">
        <f t="shared" si="7"/>
        <v>2056.968</v>
      </c>
      <c r="AD50">
        <v>107.5</v>
      </c>
      <c r="AE50">
        <f t="shared" si="8"/>
        <v>690.15</v>
      </c>
      <c r="AF50" s="4">
        <f t="shared" si="1"/>
        <v>0.181653529227223</v>
      </c>
      <c r="AG50" s="4">
        <v>50.22</v>
      </c>
      <c r="AH50" s="4">
        <v>507593</v>
      </c>
      <c r="AI50" s="4">
        <v>0.97</v>
      </c>
      <c r="AJ50" s="4">
        <v>11</v>
      </c>
    </row>
    <row r="51" spans="1:36">
      <c r="A51">
        <v>2014</v>
      </c>
      <c r="B51" t="s">
        <v>58</v>
      </c>
      <c r="C51" s="4">
        <v>27379.22</v>
      </c>
      <c r="D51">
        <f t="shared" si="0"/>
        <v>10.2175396104892</v>
      </c>
      <c r="E51" s="4">
        <v>40960000</v>
      </c>
      <c r="F51" s="5">
        <f t="shared" si="2"/>
        <v>17.5281065386955</v>
      </c>
      <c r="G51" s="5">
        <v>78.5</v>
      </c>
      <c r="H51" s="5">
        <v>42211</v>
      </c>
      <c r="I51" s="5">
        <v>40019</v>
      </c>
      <c r="J51" s="4">
        <v>1.16</v>
      </c>
      <c r="K51">
        <f t="shared" si="3"/>
        <v>0.148420005118273</v>
      </c>
      <c r="L51" s="4">
        <v>26.3</v>
      </c>
      <c r="M51">
        <f t="shared" si="4"/>
        <v>3.26956893918372</v>
      </c>
      <c r="N51" s="5">
        <v>58.38</v>
      </c>
      <c r="O51" s="5">
        <v>58.02</v>
      </c>
      <c r="P51" s="5">
        <v>8006.35</v>
      </c>
      <c r="Q51" s="4">
        <v>90.2</v>
      </c>
      <c r="R51" s="4">
        <v>76.54</v>
      </c>
      <c r="S51" s="4">
        <v>50.4</v>
      </c>
      <c r="T51" s="4">
        <v>301704</v>
      </c>
      <c r="U51" s="4">
        <v>7.77</v>
      </c>
      <c r="V51" s="4">
        <v>38.4</v>
      </c>
      <c r="W51" s="4">
        <v>101.7</v>
      </c>
      <c r="X51" s="4">
        <v>28290</v>
      </c>
      <c r="Y51" s="4">
        <f t="shared" si="5"/>
        <v>10.2502636642956</v>
      </c>
      <c r="Z51" s="4">
        <v>24303.05</v>
      </c>
      <c r="AA51" s="4">
        <f t="shared" si="6"/>
        <v>10.0983571358557</v>
      </c>
      <c r="AB51">
        <v>266.46</v>
      </c>
      <c r="AC51">
        <f t="shared" si="7"/>
        <v>1710.6732</v>
      </c>
      <c r="AD51">
        <v>164.18</v>
      </c>
      <c r="AE51">
        <f t="shared" si="8"/>
        <v>1054.0356</v>
      </c>
      <c r="AF51" s="4">
        <f t="shared" si="1"/>
        <v>0.106974880949859</v>
      </c>
      <c r="AG51" s="4">
        <v>55.67</v>
      </c>
      <c r="AH51" s="4">
        <v>5806801</v>
      </c>
      <c r="AI51" s="4">
        <v>1.87</v>
      </c>
      <c r="AJ51" s="4">
        <v>11.5</v>
      </c>
    </row>
    <row r="52" spans="1:36">
      <c r="A52">
        <v>2014</v>
      </c>
      <c r="B52" t="s">
        <v>59</v>
      </c>
      <c r="C52" s="4">
        <v>27037.32</v>
      </c>
      <c r="D52">
        <f t="shared" si="0"/>
        <v>10.2049734128189</v>
      </c>
      <c r="E52" s="4">
        <v>22627900</v>
      </c>
      <c r="F52" s="5">
        <f t="shared" si="2"/>
        <v>16.9346942161319</v>
      </c>
      <c r="G52" s="5">
        <v>28.6</v>
      </c>
      <c r="H52" s="5">
        <v>56904</v>
      </c>
      <c r="I52" s="5">
        <v>46809</v>
      </c>
      <c r="J52" s="4">
        <v>0.79</v>
      </c>
      <c r="K52">
        <f t="shared" si="3"/>
        <v>-0.23572233352107</v>
      </c>
      <c r="L52" s="4">
        <v>17.3</v>
      </c>
      <c r="M52">
        <f t="shared" si="4"/>
        <v>2.85070650150373</v>
      </c>
      <c r="N52" s="5">
        <v>62.37</v>
      </c>
      <c r="O52" s="5">
        <v>55.28</v>
      </c>
      <c r="P52" s="5">
        <v>6933.77</v>
      </c>
      <c r="Q52" s="4">
        <v>99.7</v>
      </c>
      <c r="R52" s="4">
        <v>85.51</v>
      </c>
      <c r="S52" s="4">
        <v>49.62</v>
      </c>
      <c r="T52" s="4">
        <v>309960</v>
      </c>
      <c r="U52" s="4">
        <v>4.81</v>
      </c>
      <c r="V52" s="4">
        <v>47.77</v>
      </c>
      <c r="W52" s="4">
        <v>131</v>
      </c>
      <c r="X52" s="4">
        <v>26637</v>
      </c>
      <c r="Y52" s="4">
        <f t="shared" si="5"/>
        <v>10.1900565057004</v>
      </c>
      <c r="Z52" s="4">
        <v>21950.77</v>
      </c>
      <c r="AA52" s="4">
        <f t="shared" si="6"/>
        <v>9.99655749761469</v>
      </c>
      <c r="AB52">
        <v>200.2348</v>
      </c>
      <c r="AC52">
        <f t="shared" si="7"/>
        <v>1285.507416</v>
      </c>
      <c r="AD52">
        <v>110.038</v>
      </c>
      <c r="AE52">
        <f t="shared" si="8"/>
        <v>706.44396</v>
      </c>
      <c r="AF52" s="4">
        <f t="shared" si="1"/>
        <v>0.0777439988874637</v>
      </c>
      <c r="AG52" s="4">
        <v>49.28</v>
      </c>
      <c r="AH52" s="4">
        <v>979342</v>
      </c>
      <c r="AI52" s="4">
        <v>1.36</v>
      </c>
      <c r="AJ52" s="4">
        <v>11.7</v>
      </c>
    </row>
    <row r="53" spans="1:36">
      <c r="A53">
        <v>2014</v>
      </c>
      <c r="B53" t="s">
        <v>60</v>
      </c>
      <c r="C53" s="4">
        <v>14262.6</v>
      </c>
      <c r="D53">
        <f t="shared" si="0"/>
        <v>9.56539600553927</v>
      </c>
      <c r="E53" s="4">
        <v>19220200</v>
      </c>
      <c r="F53" s="5">
        <f t="shared" si="2"/>
        <v>16.7714723672795</v>
      </c>
      <c r="G53" s="5">
        <v>70.8</v>
      </c>
      <c r="H53" s="5">
        <v>36826</v>
      </c>
      <c r="I53" s="5">
        <v>110933</v>
      </c>
      <c r="J53" s="4">
        <v>1.18</v>
      </c>
      <c r="K53">
        <f t="shared" si="3"/>
        <v>0.165514438477573</v>
      </c>
      <c r="L53" s="4">
        <v>5</v>
      </c>
      <c r="M53">
        <f t="shared" si="4"/>
        <v>1.6094379124341</v>
      </c>
      <c r="N53" s="5">
        <v>52.69</v>
      </c>
      <c r="O53" s="5">
        <v>35.5</v>
      </c>
      <c r="P53" s="5">
        <v>3067.78</v>
      </c>
      <c r="Q53" s="4">
        <v>99.2</v>
      </c>
      <c r="R53" s="4">
        <v>84.49</v>
      </c>
      <c r="S53" s="4">
        <v>22.61</v>
      </c>
      <c r="T53" s="4">
        <v>145822</v>
      </c>
      <c r="U53" s="4">
        <v>2.51</v>
      </c>
      <c r="V53" s="4">
        <v>38.43</v>
      </c>
      <c r="W53" s="4">
        <v>83.8</v>
      </c>
      <c r="X53" s="4">
        <v>24312</v>
      </c>
      <c r="Y53" s="4">
        <f t="shared" si="5"/>
        <v>10.0987253345966</v>
      </c>
      <c r="Z53" s="4">
        <v>13224</v>
      </c>
      <c r="AA53" s="4">
        <f t="shared" si="6"/>
        <v>9.48978863950086</v>
      </c>
      <c r="AB53">
        <v>634.09</v>
      </c>
      <c r="AC53">
        <f t="shared" si="7"/>
        <v>4070.8578</v>
      </c>
      <c r="AD53">
        <v>320.41</v>
      </c>
      <c r="AE53">
        <f t="shared" si="8"/>
        <v>2057.0322</v>
      </c>
      <c r="AF53" s="4">
        <f t="shared" si="1"/>
        <v>0.452112518054212</v>
      </c>
      <c r="AG53" s="4">
        <v>59.6</v>
      </c>
      <c r="AH53" s="4">
        <v>1562007</v>
      </c>
      <c r="AI53" s="4">
        <v>1.42</v>
      </c>
      <c r="AJ53" s="4">
        <v>10.8</v>
      </c>
    </row>
    <row r="54" spans="1:36">
      <c r="A54">
        <v>2014</v>
      </c>
      <c r="B54" t="s">
        <v>61</v>
      </c>
      <c r="C54" s="4">
        <v>28536.66</v>
      </c>
      <c r="D54">
        <f t="shared" si="0"/>
        <v>10.2589448554508</v>
      </c>
      <c r="E54" s="4">
        <v>30610700</v>
      </c>
      <c r="F54" s="5">
        <f t="shared" si="2"/>
        <v>17.2368601790038</v>
      </c>
      <c r="G54" s="5">
        <v>116.8</v>
      </c>
      <c r="H54" s="5">
        <v>56692</v>
      </c>
      <c r="I54" s="5">
        <v>46662</v>
      </c>
      <c r="J54" s="4">
        <v>1.01</v>
      </c>
      <c r="K54">
        <f t="shared" si="3"/>
        <v>0.00995033085316809</v>
      </c>
      <c r="L54" s="4">
        <v>23.2</v>
      </c>
      <c r="M54">
        <f t="shared" si="4"/>
        <v>3.14415227867226</v>
      </c>
      <c r="N54" s="5">
        <v>79.64</v>
      </c>
      <c r="O54" s="5">
        <v>58.54</v>
      </c>
      <c r="P54" s="5">
        <v>14246.37</v>
      </c>
      <c r="Q54" s="4">
        <v>95.4</v>
      </c>
      <c r="R54" s="4">
        <v>87.29</v>
      </c>
      <c r="S54" s="4">
        <v>42.86</v>
      </c>
      <c r="T54" s="4">
        <v>331277</v>
      </c>
      <c r="U54" s="4">
        <v>3.61</v>
      </c>
      <c r="V54" s="4">
        <v>35.22</v>
      </c>
      <c r="W54" s="4">
        <v>829.8</v>
      </c>
      <c r="X54" s="4">
        <v>47120</v>
      </c>
      <c r="Y54" s="4">
        <f t="shared" si="5"/>
        <v>10.7604528183255</v>
      </c>
      <c r="Z54" s="4">
        <v>23577.5</v>
      </c>
      <c r="AA54" s="4">
        <f t="shared" si="6"/>
        <v>10.068048146418</v>
      </c>
      <c r="AB54">
        <v>448.3913</v>
      </c>
      <c r="AC54">
        <f t="shared" si="7"/>
        <v>2878.672146</v>
      </c>
      <c r="AD54">
        <v>253.6384</v>
      </c>
      <c r="AE54">
        <f t="shared" si="8"/>
        <v>1628.358528</v>
      </c>
      <c r="AF54" s="4">
        <f t="shared" si="1"/>
        <v>0.16682642867105</v>
      </c>
      <c r="AG54" s="4">
        <v>46.3</v>
      </c>
      <c r="AH54" s="4">
        <v>1990506</v>
      </c>
      <c r="AI54" s="4">
        <v>1.57</v>
      </c>
      <c r="AJ54" s="4">
        <v>10.7</v>
      </c>
    </row>
    <row r="55" spans="1:36">
      <c r="A55">
        <v>2014</v>
      </c>
      <c r="B55" t="s">
        <v>62</v>
      </c>
      <c r="C55" s="4">
        <v>9266.39</v>
      </c>
      <c r="D55">
        <f t="shared" si="0"/>
        <v>9.13414915444981</v>
      </c>
      <c r="E55" s="4">
        <v>21309000</v>
      </c>
      <c r="F55" s="5">
        <f t="shared" si="2"/>
        <v>16.8746400766481</v>
      </c>
      <c r="G55" s="5">
        <v>67.9</v>
      </c>
      <c r="H55" s="5">
        <v>41991</v>
      </c>
      <c r="I55" s="5">
        <v>19160</v>
      </c>
      <c r="J55" s="4">
        <v>1.84</v>
      </c>
      <c r="K55">
        <f t="shared" si="3"/>
        <v>0.609765571620894</v>
      </c>
      <c r="L55" s="4">
        <v>18.5</v>
      </c>
      <c r="M55">
        <f t="shared" si="4"/>
        <v>2.91777073208428</v>
      </c>
      <c r="N55" s="5">
        <v>92.58</v>
      </c>
      <c r="O55" s="5">
        <v>49.11</v>
      </c>
      <c r="P55" s="5">
        <v>7394.22</v>
      </c>
      <c r="Q55" s="4">
        <v>93.3</v>
      </c>
      <c r="R55" s="4">
        <v>74.4</v>
      </c>
      <c r="S55" s="4">
        <v>37.79</v>
      </c>
      <c r="T55" s="4">
        <v>110912</v>
      </c>
      <c r="U55" s="4">
        <v>1.19</v>
      </c>
      <c r="V55" s="4">
        <v>37.09</v>
      </c>
      <c r="W55" s="4">
        <v>89</v>
      </c>
      <c r="X55" s="4">
        <v>10107</v>
      </c>
      <c r="Y55" s="4">
        <f t="shared" si="5"/>
        <v>9.22098353207466</v>
      </c>
      <c r="Z55" s="4">
        <v>9025.75</v>
      </c>
      <c r="AA55" s="4">
        <f t="shared" si="6"/>
        <v>9.10783688224133</v>
      </c>
      <c r="AB55">
        <v>93.9726</v>
      </c>
      <c r="AC55">
        <f t="shared" si="7"/>
        <v>603.304092</v>
      </c>
      <c r="AD55">
        <v>13.7407</v>
      </c>
      <c r="AE55">
        <f t="shared" si="8"/>
        <v>88.215294</v>
      </c>
      <c r="AF55" s="4">
        <f t="shared" si="1"/>
        <v>0.0761094758584519</v>
      </c>
      <c r="AG55" s="4">
        <v>40.01</v>
      </c>
      <c r="AH55" s="4">
        <v>200392</v>
      </c>
      <c r="AI55" s="4">
        <v>0.6</v>
      </c>
      <c r="AJ55" s="4">
        <v>10</v>
      </c>
    </row>
    <row r="56" spans="1:36">
      <c r="A56">
        <v>2014</v>
      </c>
      <c r="B56" t="s">
        <v>63</v>
      </c>
      <c r="C56" s="4">
        <v>12814.59</v>
      </c>
      <c r="D56">
        <f t="shared" si="0"/>
        <v>9.45833964452904</v>
      </c>
      <c r="E56" s="4">
        <v>31567300</v>
      </c>
      <c r="F56" s="5">
        <f t="shared" si="2"/>
        <v>17.2676323326449</v>
      </c>
      <c r="G56" s="5">
        <v>71.2</v>
      </c>
      <c r="H56" s="5">
        <v>34721</v>
      </c>
      <c r="I56" s="5">
        <v>28315</v>
      </c>
      <c r="J56" s="4">
        <v>1.19</v>
      </c>
      <c r="K56">
        <f t="shared" si="3"/>
        <v>0.173953307123438</v>
      </c>
      <c r="L56" s="4">
        <v>24.4</v>
      </c>
      <c r="M56">
        <f t="shared" si="4"/>
        <v>3.19458313229916</v>
      </c>
      <c r="N56" s="5">
        <v>63.67</v>
      </c>
      <c r="O56" s="5">
        <v>49.89</v>
      </c>
      <c r="P56" s="5">
        <v>14480.63</v>
      </c>
      <c r="Q56" s="4">
        <v>92.5</v>
      </c>
      <c r="R56" s="4">
        <v>58.4</v>
      </c>
      <c r="S56" s="4">
        <v>36.68</v>
      </c>
      <c r="T56" s="4">
        <v>157544</v>
      </c>
      <c r="U56" s="4">
        <v>1.43</v>
      </c>
      <c r="V56" s="4">
        <v>50.03</v>
      </c>
      <c r="W56" s="4">
        <v>283.2</v>
      </c>
      <c r="X56" s="4">
        <v>8124</v>
      </c>
      <c r="Y56" s="4">
        <f t="shared" si="5"/>
        <v>9.00257792270028</v>
      </c>
      <c r="Z56" s="4">
        <v>11073.4</v>
      </c>
      <c r="AA56" s="4">
        <f t="shared" si="6"/>
        <v>9.31230111495065</v>
      </c>
      <c r="AB56">
        <v>188.02</v>
      </c>
      <c r="AC56">
        <f t="shared" si="7"/>
        <v>1207.0884</v>
      </c>
      <c r="AD56">
        <v>108.2</v>
      </c>
      <c r="AE56">
        <f t="shared" si="8"/>
        <v>694.644</v>
      </c>
      <c r="AF56" s="4">
        <f t="shared" si="1"/>
        <v>0.156847187463664</v>
      </c>
      <c r="AG56" s="4">
        <v>41.73</v>
      </c>
      <c r="AH56" s="4">
        <v>479233</v>
      </c>
      <c r="AI56" s="4">
        <v>0.67</v>
      </c>
      <c r="AJ56" s="4">
        <v>10</v>
      </c>
    </row>
    <row r="57" spans="1:36">
      <c r="A57" s="3">
        <v>2015</v>
      </c>
      <c r="B57" t="s">
        <v>53</v>
      </c>
      <c r="C57" s="4">
        <v>25123.45</v>
      </c>
      <c r="D57">
        <f t="shared" si="0"/>
        <v>10.1315569519161</v>
      </c>
      <c r="E57" s="5">
        <v>55195000</v>
      </c>
      <c r="F57" s="5">
        <f t="shared" si="2"/>
        <v>17.8263829274346</v>
      </c>
      <c r="G57" s="5">
        <v>90.3</v>
      </c>
      <c r="H57" s="5">
        <v>23831</v>
      </c>
      <c r="I57" s="5">
        <v>79152</v>
      </c>
      <c r="J57" s="4">
        <v>0.88</v>
      </c>
      <c r="K57">
        <f t="shared" si="3"/>
        <v>-0.127833371509885</v>
      </c>
      <c r="L57" s="4">
        <v>21.2</v>
      </c>
      <c r="M57">
        <f t="shared" si="4"/>
        <v>3.05400118167797</v>
      </c>
      <c r="N57" s="5">
        <v>17.08</v>
      </c>
      <c r="O57" s="5">
        <v>30.06</v>
      </c>
      <c r="P57" s="5">
        <v>1868</v>
      </c>
      <c r="Q57" s="4">
        <v>100</v>
      </c>
      <c r="R57" s="4">
        <v>96.15</v>
      </c>
      <c r="S57" s="4">
        <v>12.07</v>
      </c>
      <c r="T57" s="4">
        <v>224147</v>
      </c>
      <c r="U57" s="4">
        <v>73.27</v>
      </c>
      <c r="V57" s="4">
        <v>10.74</v>
      </c>
      <c r="W57" s="4">
        <v>13.6</v>
      </c>
      <c r="X57" s="4">
        <v>60623</v>
      </c>
      <c r="Y57" s="4">
        <f t="shared" si="5"/>
        <v>11.0124296380049</v>
      </c>
      <c r="Z57" s="4">
        <v>6352.7</v>
      </c>
      <c r="AA57" s="4">
        <f t="shared" si="6"/>
        <v>8.75663519836657</v>
      </c>
      <c r="AB57">
        <v>1969.69</v>
      </c>
      <c r="AC57">
        <f t="shared" si="7"/>
        <v>12645.4098</v>
      </c>
      <c r="AD57">
        <v>2547.64</v>
      </c>
      <c r="AE57">
        <f t="shared" si="8"/>
        <v>16355.8488</v>
      </c>
      <c r="AF57" s="4">
        <f t="shared" si="1"/>
        <v>1.25575502568318</v>
      </c>
      <c r="AG57" s="4">
        <v>87.6</v>
      </c>
      <c r="AH57" s="4">
        <v>6637838</v>
      </c>
      <c r="AI57" s="4">
        <v>3.73</v>
      </c>
      <c r="AJ57" s="4">
        <v>13.8</v>
      </c>
    </row>
    <row r="58" spans="1:36">
      <c r="A58">
        <v>2015</v>
      </c>
      <c r="B58" t="s">
        <v>54</v>
      </c>
      <c r="C58" s="4">
        <v>70116.38</v>
      </c>
      <c r="D58">
        <f t="shared" si="0"/>
        <v>11.1579117119181</v>
      </c>
      <c r="E58" s="4">
        <v>178416000</v>
      </c>
      <c r="F58" s="5">
        <f t="shared" si="2"/>
        <v>18.9996284601873</v>
      </c>
      <c r="G58" s="5">
        <v>438.2</v>
      </c>
      <c r="H58" s="5">
        <v>170940</v>
      </c>
      <c r="I58" s="5">
        <v>201905</v>
      </c>
      <c r="J58" s="4">
        <v>1.36</v>
      </c>
      <c r="K58">
        <f t="shared" si="3"/>
        <v>0.307484699747961</v>
      </c>
      <c r="L58" s="4">
        <v>62.2</v>
      </c>
      <c r="M58">
        <f t="shared" si="4"/>
        <v>4.13035499974513</v>
      </c>
      <c r="N58" s="5">
        <v>83.51</v>
      </c>
      <c r="O58" s="5">
        <v>106.76</v>
      </c>
      <c r="P58" s="5">
        <v>10701</v>
      </c>
      <c r="Q58" s="4">
        <v>100</v>
      </c>
      <c r="R58" s="4">
        <v>96.35</v>
      </c>
      <c r="S58" s="4">
        <v>65.45</v>
      </c>
      <c r="T58" s="4">
        <v>621303</v>
      </c>
      <c r="U58" s="4">
        <v>27.51</v>
      </c>
      <c r="V58" s="4">
        <v>15.8</v>
      </c>
      <c r="W58" s="4">
        <v>53</v>
      </c>
      <c r="X58" s="4">
        <v>250290</v>
      </c>
      <c r="Y58" s="4">
        <f t="shared" si="5"/>
        <v>12.4303755245642</v>
      </c>
      <c r="Z58" s="4">
        <v>45905.17</v>
      </c>
      <c r="AA58" s="4">
        <f t="shared" si="6"/>
        <v>10.7343330258712</v>
      </c>
      <c r="AB58">
        <v>3386.6822</v>
      </c>
      <c r="AC58">
        <f t="shared" si="7"/>
        <v>21742.499724</v>
      </c>
      <c r="AD58">
        <v>2069.4533</v>
      </c>
      <c r="AE58">
        <f t="shared" si="8"/>
        <v>13285.890186</v>
      </c>
      <c r="AF58" s="4">
        <f t="shared" si="1"/>
        <v>0.529089539562653</v>
      </c>
      <c r="AG58" s="4">
        <v>66.52</v>
      </c>
      <c r="AH58" s="4">
        <v>5729178</v>
      </c>
      <c r="AI58" s="4">
        <v>2.57</v>
      </c>
      <c r="AJ58" s="4">
        <v>12</v>
      </c>
    </row>
    <row r="59" spans="1:36">
      <c r="A59">
        <v>2015</v>
      </c>
      <c r="B59" t="s">
        <v>55</v>
      </c>
      <c r="C59" s="4">
        <v>42886.49</v>
      </c>
      <c r="D59">
        <f t="shared" si="0"/>
        <v>10.666312136904</v>
      </c>
      <c r="E59" s="4">
        <v>85490500</v>
      </c>
      <c r="F59" s="5">
        <f t="shared" si="2"/>
        <v>18.2639158166226</v>
      </c>
      <c r="G59" s="5">
        <v>161.5</v>
      </c>
      <c r="H59" s="5">
        <v>82643</v>
      </c>
      <c r="I59" s="5">
        <v>120524</v>
      </c>
      <c r="J59" s="4">
        <v>1.03</v>
      </c>
      <c r="K59">
        <f t="shared" si="3"/>
        <v>0.0295588022415444</v>
      </c>
      <c r="L59" s="4">
        <v>58.6</v>
      </c>
      <c r="M59">
        <f t="shared" si="4"/>
        <v>4.07073469658297</v>
      </c>
      <c r="N59" s="5">
        <v>53.78</v>
      </c>
      <c r="O59" s="5">
        <v>60.77</v>
      </c>
      <c r="P59" s="5">
        <v>4486</v>
      </c>
      <c r="Q59" s="4">
        <v>99.2</v>
      </c>
      <c r="R59" s="4">
        <v>95.51</v>
      </c>
      <c r="S59" s="4">
        <v>33.02</v>
      </c>
      <c r="T59" s="4">
        <v>433822</v>
      </c>
      <c r="U59" s="4">
        <v>10.91</v>
      </c>
      <c r="V59" s="4">
        <v>59.07</v>
      </c>
      <c r="W59" s="4">
        <v>20</v>
      </c>
      <c r="X59" s="4">
        <v>234983</v>
      </c>
      <c r="Y59" s="4">
        <f t="shared" si="5"/>
        <v>12.3672684500841</v>
      </c>
      <c r="Z59" s="4">
        <v>26664.72</v>
      </c>
      <c r="AA59" s="4">
        <f t="shared" si="6"/>
        <v>10.1910966223233</v>
      </c>
      <c r="AB59">
        <v>2763.32</v>
      </c>
      <c r="AC59">
        <f t="shared" si="7"/>
        <v>17740.5144</v>
      </c>
      <c r="AD59">
        <v>707</v>
      </c>
      <c r="AE59">
        <f t="shared" si="8"/>
        <v>4538.94</v>
      </c>
      <c r="AF59" s="4">
        <f t="shared" si="1"/>
        <v>0.535983578977902</v>
      </c>
      <c r="AG59" s="4">
        <v>65.8</v>
      </c>
      <c r="AH59" s="4">
        <v>980966</v>
      </c>
      <c r="AI59" s="4">
        <v>2.36</v>
      </c>
      <c r="AJ59" s="4">
        <v>11.9</v>
      </c>
    </row>
    <row r="60" spans="1:36">
      <c r="A60">
        <v>2015</v>
      </c>
      <c r="B60" t="s">
        <v>56</v>
      </c>
      <c r="C60" s="4">
        <v>22005.63</v>
      </c>
      <c r="D60">
        <f t="shared" si="0"/>
        <v>9.99905360869222</v>
      </c>
      <c r="E60" s="4">
        <v>40122286</v>
      </c>
      <c r="F60" s="5">
        <f t="shared" si="2"/>
        <v>17.5074424984976</v>
      </c>
      <c r="G60" s="5">
        <v>97.1</v>
      </c>
      <c r="H60" s="5">
        <v>53010</v>
      </c>
      <c r="I60" s="5">
        <v>85157</v>
      </c>
      <c r="J60" s="4">
        <v>2</v>
      </c>
      <c r="K60">
        <f t="shared" si="3"/>
        <v>0.693147180559945</v>
      </c>
      <c r="L60" s="4">
        <v>17.9</v>
      </c>
      <c r="M60">
        <f t="shared" si="4"/>
        <v>2.88480071284671</v>
      </c>
      <c r="N60" s="5">
        <v>48.01</v>
      </c>
      <c r="O60" s="5">
        <v>72.1</v>
      </c>
      <c r="P60" s="5">
        <v>13059</v>
      </c>
      <c r="Q60" s="4">
        <v>99.6</v>
      </c>
      <c r="R60" s="4">
        <v>89.02</v>
      </c>
      <c r="S60" s="4">
        <v>54.59</v>
      </c>
      <c r="T60" s="4">
        <v>280626</v>
      </c>
      <c r="U60" s="4">
        <v>7.46</v>
      </c>
      <c r="V60" s="4">
        <v>27.53</v>
      </c>
      <c r="W60" s="4">
        <v>45.8</v>
      </c>
      <c r="X60" s="4">
        <v>59039</v>
      </c>
      <c r="Y60" s="4">
        <f t="shared" si="5"/>
        <v>10.9859535214615</v>
      </c>
      <c r="Z60" s="4">
        <v>23803.93</v>
      </c>
      <c r="AA60" s="4">
        <f t="shared" si="6"/>
        <v>10.0776059720782</v>
      </c>
      <c r="AB60">
        <v>331.1424</v>
      </c>
      <c r="AC60">
        <f t="shared" si="7"/>
        <v>2125.934208</v>
      </c>
      <c r="AD60">
        <v>156.9384</v>
      </c>
      <c r="AE60">
        <f t="shared" si="8"/>
        <v>1007.544528</v>
      </c>
      <c r="AF60" s="4">
        <f t="shared" si="1"/>
        <v>0.14952615017157</v>
      </c>
      <c r="AG60" s="4">
        <v>50.5</v>
      </c>
      <c r="AH60" s="4">
        <v>1904669</v>
      </c>
      <c r="AI60" s="4">
        <v>1.96</v>
      </c>
      <c r="AJ60" s="4">
        <v>10.5</v>
      </c>
    </row>
    <row r="61" spans="1:36">
      <c r="A61">
        <v>2015</v>
      </c>
      <c r="B61" t="s">
        <v>57</v>
      </c>
      <c r="C61" s="4">
        <v>16723.78</v>
      </c>
      <c r="D61">
        <f t="shared" si="0"/>
        <v>9.72458693764226</v>
      </c>
      <c r="E61" s="4">
        <v>30218303</v>
      </c>
      <c r="F61" s="5">
        <f t="shared" si="2"/>
        <v>17.2239583583678</v>
      </c>
      <c r="G61" s="5">
        <v>63.6</v>
      </c>
      <c r="H61" s="5">
        <v>83618</v>
      </c>
      <c r="I61" s="5">
        <v>20438</v>
      </c>
      <c r="J61" s="4">
        <v>1.41</v>
      </c>
      <c r="K61">
        <f t="shared" si="3"/>
        <v>0.343589704390077</v>
      </c>
      <c r="L61" s="4">
        <v>14.8</v>
      </c>
      <c r="M61">
        <f t="shared" si="4"/>
        <v>2.69462718077007</v>
      </c>
      <c r="N61" s="5">
        <v>52.81</v>
      </c>
      <c r="O61" s="5">
        <v>49.27</v>
      </c>
      <c r="P61" s="5">
        <v>10777</v>
      </c>
      <c r="Q61" s="4">
        <v>94.5</v>
      </c>
      <c r="R61" s="4">
        <v>80.97</v>
      </c>
      <c r="S61" s="4">
        <v>48.06</v>
      </c>
      <c r="T61" s="4">
        <v>223232</v>
      </c>
      <c r="U61" s="4">
        <v>5.45</v>
      </c>
      <c r="V61" s="4">
        <v>60.01</v>
      </c>
      <c r="W61" s="4">
        <v>122.6</v>
      </c>
      <c r="X61" s="4">
        <v>24161</v>
      </c>
      <c r="Y61" s="4">
        <f t="shared" si="5"/>
        <v>10.0924950419207</v>
      </c>
      <c r="Z61" s="4">
        <v>16993.9</v>
      </c>
      <c r="AA61" s="4">
        <f t="shared" si="6"/>
        <v>9.74060973511637</v>
      </c>
      <c r="AB61">
        <v>332.7</v>
      </c>
      <c r="AC61">
        <f t="shared" si="7"/>
        <v>2135.934</v>
      </c>
      <c r="AD61">
        <v>93.4</v>
      </c>
      <c r="AE61">
        <f t="shared" si="8"/>
        <v>599.628</v>
      </c>
      <c r="AF61" s="4">
        <f t="shared" si="1"/>
        <v>0.169158049197012</v>
      </c>
      <c r="AG61" s="4">
        <v>51.62</v>
      </c>
      <c r="AH61" s="4">
        <v>648484</v>
      </c>
      <c r="AI61" s="4">
        <v>1.04</v>
      </c>
      <c r="AJ61" s="4">
        <v>11</v>
      </c>
    </row>
    <row r="62" spans="1:36">
      <c r="A62">
        <v>2015</v>
      </c>
      <c r="B62" t="s">
        <v>58</v>
      </c>
      <c r="C62" s="4">
        <v>29550.19</v>
      </c>
      <c r="D62">
        <f t="shared" si="0"/>
        <v>10.2938454525936</v>
      </c>
      <c r="E62" s="4">
        <v>47050000</v>
      </c>
      <c r="F62" s="5">
        <f t="shared" si="2"/>
        <v>17.6667214239957</v>
      </c>
      <c r="G62" s="5">
        <v>78.5</v>
      </c>
      <c r="H62" s="5">
        <v>51642</v>
      </c>
      <c r="I62" s="5">
        <v>55398</v>
      </c>
      <c r="J62" s="4">
        <v>0.84</v>
      </c>
      <c r="K62">
        <f t="shared" si="3"/>
        <v>-0.174353387144778</v>
      </c>
      <c r="L62" s="4">
        <v>15.8</v>
      </c>
      <c r="M62">
        <f t="shared" si="4"/>
        <v>2.76000994003292</v>
      </c>
      <c r="N62" s="5">
        <v>55.14</v>
      </c>
      <c r="O62" s="5">
        <v>51.45</v>
      </c>
      <c r="P62" s="5">
        <v>7750</v>
      </c>
      <c r="Q62" s="4">
        <v>91.5</v>
      </c>
      <c r="R62" s="4">
        <v>67.41</v>
      </c>
      <c r="S62" s="4">
        <v>44.7</v>
      </c>
      <c r="T62" s="4">
        <v>313785</v>
      </c>
      <c r="U62" s="4">
        <v>7.77</v>
      </c>
      <c r="V62" s="4">
        <v>38.4</v>
      </c>
      <c r="W62" s="4">
        <v>105</v>
      </c>
      <c r="X62" s="4">
        <v>38781</v>
      </c>
      <c r="Y62" s="4">
        <f t="shared" si="5"/>
        <v>10.5656857149521</v>
      </c>
      <c r="Z62" s="4">
        <v>26086.42</v>
      </c>
      <c r="AA62" s="4">
        <f t="shared" si="6"/>
        <v>10.169170151391</v>
      </c>
      <c r="AB62">
        <v>292.2</v>
      </c>
      <c r="AC62">
        <f t="shared" si="7"/>
        <v>1875.924</v>
      </c>
      <c r="AD62">
        <v>163.8</v>
      </c>
      <c r="AE62">
        <f t="shared" si="8"/>
        <v>1051.596</v>
      </c>
      <c r="AF62" s="4">
        <f t="shared" si="1"/>
        <v>0.104612525334016</v>
      </c>
      <c r="AG62" s="4">
        <v>56.85</v>
      </c>
      <c r="AH62" s="4">
        <v>7893407</v>
      </c>
      <c r="AI62" s="4">
        <v>1.9</v>
      </c>
      <c r="AJ62" s="4">
        <v>11.4</v>
      </c>
    </row>
    <row r="63" spans="1:36">
      <c r="A63">
        <v>2015</v>
      </c>
      <c r="B63" t="s">
        <v>59</v>
      </c>
      <c r="C63" s="4">
        <v>28902.21</v>
      </c>
      <c r="D63">
        <f t="shared" si="0"/>
        <v>10.271673341765</v>
      </c>
      <c r="E63" s="4">
        <v>25154300</v>
      </c>
      <c r="F63" s="5">
        <f t="shared" si="2"/>
        <v>17.0405394140507</v>
      </c>
      <c r="G63" s="5">
        <v>350.1</v>
      </c>
      <c r="H63" s="5">
        <v>52123</v>
      </c>
      <c r="I63" s="5">
        <v>51853</v>
      </c>
      <c r="J63" s="4">
        <v>1.86</v>
      </c>
      <c r="K63">
        <f t="shared" si="3"/>
        <v>0.62057648772511</v>
      </c>
      <c r="L63" s="4">
        <v>26.1</v>
      </c>
      <c r="M63">
        <f t="shared" si="4"/>
        <v>3.26193531432865</v>
      </c>
      <c r="N63" s="5">
        <v>59.55</v>
      </c>
      <c r="O63" s="5">
        <v>49.69</v>
      </c>
      <c r="P63" s="5">
        <v>7126</v>
      </c>
      <c r="Q63" s="4">
        <v>99.8</v>
      </c>
      <c r="R63" s="4">
        <v>83</v>
      </c>
      <c r="S63" s="4">
        <v>45.45</v>
      </c>
      <c r="T63" s="4">
        <v>314107</v>
      </c>
      <c r="U63" s="4">
        <v>4.81</v>
      </c>
      <c r="V63" s="4">
        <v>47.77</v>
      </c>
      <c r="W63" s="4">
        <v>130.9</v>
      </c>
      <c r="X63" s="4">
        <v>34075</v>
      </c>
      <c r="Y63" s="4">
        <f t="shared" si="5"/>
        <v>10.4363192565647</v>
      </c>
      <c r="Z63" s="4">
        <v>25954.27</v>
      </c>
      <c r="AA63" s="4">
        <f t="shared" si="6"/>
        <v>10.1640914222638</v>
      </c>
      <c r="AB63">
        <v>191.7288</v>
      </c>
      <c r="AC63">
        <f t="shared" si="7"/>
        <v>1230.898896</v>
      </c>
      <c r="AD63">
        <v>101.9392</v>
      </c>
      <c r="AE63">
        <f t="shared" si="8"/>
        <v>654.449664</v>
      </c>
      <c r="AF63" s="4">
        <f t="shared" si="1"/>
        <v>0.0687590243099057</v>
      </c>
      <c r="AG63" s="4">
        <v>50.89</v>
      </c>
      <c r="AH63" s="4">
        <v>1050578</v>
      </c>
      <c r="AI63" s="4">
        <v>1.43</v>
      </c>
      <c r="AJ63" s="4">
        <v>11.3</v>
      </c>
    </row>
    <row r="64" spans="1:36">
      <c r="A64">
        <v>2015</v>
      </c>
      <c r="B64" t="s">
        <v>60</v>
      </c>
      <c r="C64" s="4">
        <v>15717.27</v>
      </c>
      <c r="D64">
        <f t="shared" si="0"/>
        <v>9.6625153867797</v>
      </c>
      <c r="E64" s="4">
        <v>21548300</v>
      </c>
      <c r="F64" s="5">
        <f t="shared" si="2"/>
        <v>16.8858074850914</v>
      </c>
      <c r="G64" s="5">
        <v>38.2</v>
      </c>
      <c r="H64" s="5">
        <v>39147</v>
      </c>
      <c r="I64" s="5">
        <v>111456</v>
      </c>
      <c r="J64" s="4">
        <v>0.88</v>
      </c>
      <c r="K64">
        <f t="shared" si="3"/>
        <v>-0.127833371509885</v>
      </c>
      <c r="L64" s="4">
        <v>6</v>
      </c>
      <c r="M64">
        <f t="shared" si="4"/>
        <v>1.79175946922805</v>
      </c>
      <c r="N64" s="5">
        <v>49.58</v>
      </c>
      <c r="O64" s="5">
        <v>32.07</v>
      </c>
      <c r="P64" s="5">
        <v>2828</v>
      </c>
      <c r="Q64" s="4">
        <v>98.6</v>
      </c>
      <c r="R64" s="4">
        <v>84.45</v>
      </c>
      <c r="S64" s="4">
        <v>20.91</v>
      </c>
      <c r="T64" s="4">
        <v>149799</v>
      </c>
      <c r="U64" s="4">
        <v>2.51</v>
      </c>
      <c r="V64" s="4">
        <v>38.43</v>
      </c>
      <c r="W64" s="4">
        <v>82.7</v>
      </c>
      <c r="X64" s="4">
        <v>38914</v>
      </c>
      <c r="Y64" s="4">
        <f t="shared" si="5"/>
        <v>10.5691093620313</v>
      </c>
      <c r="Z64" s="4">
        <v>15480</v>
      </c>
      <c r="AA64" s="4">
        <f t="shared" si="6"/>
        <v>9.64730414714372</v>
      </c>
      <c r="AB64">
        <v>551.9</v>
      </c>
      <c r="AC64">
        <f t="shared" si="7"/>
        <v>3543.198</v>
      </c>
      <c r="AD64">
        <v>192.87</v>
      </c>
      <c r="AE64">
        <f t="shared" si="8"/>
        <v>1238.2254</v>
      </c>
      <c r="AF64" s="4">
        <f t="shared" si="1"/>
        <v>0.316485840098185</v>
      </c>
      <c r="AG64" s="4">
        <v>60.94</v>
      </c>
      <c r="AH64" s="4">
        <v>572366</v>
      </c>
      <c r="AI64" s="4">
        <v>1.57</v>
      </c>
      <c r="AJ64" s="4">
        <v>11.2</v>
      </c>
    </row>
    <row r="65" spans="1:36">
      <c r="A65">
        <v>2015</v>
      </c>
      <c r="B65" t="s">
        <v>61</v>
      </c>
      <c r="C65" s="4">
        <v>30053.1</v>
      </c>
      <c r="D65">
        <f t="shared" si="0"/>
        <v>10.3107210960403</v>
      </c>
      <c r="E65" s="4">
        <v>33554400</v>
      </c>
      <c r="F65" s="5">
        <f t="shared" si="2"/>
        <v>17.3286785603239</v>
      </c>
      <c r="G65" s="5">
        <v>70.8</v>
      </c>
      <c r="H65" s="5">
        <v>49261</v>
      </c>
      <c r="I65" s="5">
        <v>44506</v>
      </c>
      <c r="J65" s="4">
        <v>0.72</v>
      </c>
      <c r="K65">
        <f t="shared" si="3"/>
        <v>-0.328504066972036</v>
      </c>
      <c r="L65" s="4">
        <v>11.8</v>
      </c>
      <c r="M65">
        <f t="shared" si="4"/>
        <v>2.46809953147162</v>
      </c>
      <c r="N65" s="5">
        <v>71.76</v>
      </c>
      <c r="O65" s="5">
        <v>52.59</v>
      </c>
      <c r="P65" s="5">
        <v>12316</v>
      </c>
      <c r="Q65" s="4">
        <v>96.8</v>
      </c>
      <c r="R65" s="4">
        <v>90.37</v>
      </c>
      <c r="S65" s="4">
        <v>41.26</v>
      </c>
      <c r="T65" s="4">
        <v>341607</v>
      </c>
      <c r="U65" s="4">
        <v>3.61</v>
      </c>
      <c r="V65" s="4">
        <v>35.22</v>
      </c>
      <c r="W65" s="4">
        <v>828.6</v>
      </c>
      <c r="X65" s="4">
        <v>64953</v>
      </c>
      <c r="Y65" s="4">
        <f t="shared" si="5"/>
        <v>11.0814192104085</v>
      </c>
      <c r="Z65" s="4">
        <v>24965.56</v>
      </c>
      <c r="AA65" s="4">
        <f t="shared" si="6"/>
        <v>10.1252525540871</v>
      </c>
      <c r="AB65">
        <v>330.929</v>
      </c>
      <c r="AC65">
        <f t="shared" si="7"/>
        <v>2124.56418</v>
      </c>
      <c r="AD65">
        <v>180.9566</v>
      </c>
      <c r="AE65">
        <f t="shared" si="8"/>
        <v>1161.741372</v>
      </c>
      <c r="AF65" s="4">
        <f t="shared" si="1"/>
        <v>0.115371198046125</v>
      </c>
      <c r="AG65" s="4">
        <v>47.69</v>
      </c>
      <c r="AH65" s="4">
        <v>2823202</v>
      </c>
      <c r="AI65" s="4">
        <v>1.67</v>
      </c>
      <c r="AJ65" s="4">
        <v>10.5</v>
      </c>
    </row>
    <row r="66" spans="1:36">
      <c r="A66">
        <v>2015</v>
      </c>
      <c r="B66" t="s">
        <v>62</v>
      </c>
      <c r="C66" s="4">
        <v>10502.56</v>
      </c>
      <c r="D66">
        <f t="shared" ref="D66:D89" si="9">LN(C66)</f>
        <v>9.25937431595271</v>
      </c>
      <c r="E66" s="4">
        <v>22918200</v>
      </c>
      <c r="F66" s="5">
        <f t="shared" si="2"/>
        <v>16.9474419126954</v>
      </c>
      <c r="G66" s="5">
        <v>39.1</v>
      </c>
      <c r="H66" s="5">
        <v>36926</v>
      </c>
      <c r="I66" s="5">
        <v>19654</v>
      </c>
      <c r="J66" s="4">
        <v>1.31</v>
      </c>
      <c r="K66">
        <f t="shared" si="3"/>
        <v>0.27002713721306</v>
      </c>
      <c r="L66" s="4">
        <v>10.7</v>
      </c>
      <c r="M66">
        <f t="shared" si="4"/>
        <v>2.37024374146786</v>
      </c>
      <c r="N66" s="5">
        <v>85.3</v>
      </c>
      <c r="O66" s="5">
        <v>41.91</v>
      </c>
      <c r="P66" s="5">
        <v>7055</v>
      </c>
      <c r="Q66" s="4">
        <v>93.8</v>
      </c>
      <c r="R66" s="4">
        <v>67.03</v>
      </c>
      <c r="S66" s="4">
        <v>28.56</v>
      </c>
      <c r="T66" s="4">
        <v>112803</v>
      </c>
      <c r="U66" s="4">
        <v>1.19</v>
      </c>
      <c r="V66" s="4">
        <v>37.09</v>
      </c>
      <c r="W66" s="4">
        <v>89.3</v>
      </c>
      <c r="X66" s="4">
        <v>14115</v>
      </c>
      <c r="Y66" s="4">
        <f t="shared" si="5"/>
        <v>9.55499334068759</v>
      </c>
      <c r="Z66" s="4">
        <v>10945.54</v>
      </c>
      <c r="AA66" s="4">
        <f t="shared" si="6"/>
        <v>9.30068734633698</v>
      </c>
      <c r="AB66">
        <v>99.4862</v>
      </c>
      <c r="AC66">
        <f t="shared" si="7"/>
        <v>638.701404</v>
      </c>
      <c r="AD66">
        <v>22.7279</v>
      </c>
      <c r="AE66">
        <f t="shared" si="8"/>
        <v>145.913118</v>
      </c>
      <c r="AF66" s="4">
        <f t="shared" ref="AF66:AF89" si="10">SUM(AC66:AE66)/C66</f>
        <v>0.0768710125912159</v>
      </c>
      <c r="AG66" s="4">
        <v>42.01</v>
      </c>
      <c r="AH66" s="4">
        <v>259626</v>
      </c>
      <c r="AI66" s="4">
        <v>0.59</v>
      </c>
      <c r="AJ66" s="4">
        <v>9.6</v>
      </c>
    </row>
    <row r="67" spans="1:36">
      <c r="A67">
        <v>2015</v>
      </c>
      <c r="B67" t="s">
        <v>63</v>
      </c>
      <c r="C67" s="4">
        <v>13619.17</v>
      </c>
      <c r="D67">
        <f t="shared" si="9"/>
        <v>9.51923363805218</v>
      </c>
      <c r="E67" s="4">
        <v>32500200</v>
      </c>
      <c r="F67" s="5">
        <f t="shared" ref="F67:F89" si="11">LN(E67)</f>
        <v>17.2967568011272</v>
      </c>
      <c r="G67" s="5">
        <v>49.2</v>
      </c>
      <c r="H67" s="5">
        <v>18193</v>
      </c>
      <c r="I67" s="5">
        <v>25387</v>
      </c>
      <c r="J67" s="4">
        <v>1.03</v>
      </c>
      <c r="K67">
        <f t="shared" ref="K67:K89" si="12">LN(J67)</f>
        <v>0.0295588022415444</v>
      </c>
      <c r="L67" s="4">
        <v>21.6</v>
      </c>
      <c r="M67">
        <f t="shared" ref="M67:M89" si="13">LN(L67)</f>
        <v>3.07269331469012</v>
      </c>
      <c r="N67" s="5">
        <v>58.37</v>
      </c>
      <c r="O67" s="5">
        <v>44.94</v>
      </c>
      <c r="P67" s="5">
        <v>14109</v>
      </c>
      <c r="Q67" s="4">
        <v>90</v>
      </c>
      <c r="R67" s="4">
        <v>72.97</v>
      </c>
      <c r="S67" s="4">
        <v>31.26</v>
      </c>
      <c r="T67" s="4">
        <v>173333</v>
      </c>
      <c r="U67" s="4">
        <v>1.43</v>
      </c>
      <c r="V67" s="4">
        <v>50.03</v>
      </c>
      <c r="W67" s="4">
        <v>287.3</v>
      </c>
      <c r="X67" s="4">
        <v>11658</v>
      </c>
      <c r="Y67" s="4">
        <f t="shared" ref="Y67:Y89" si="14">LN(X67)</f>
        <v>9.3637479186055</v>
      </c>
      <c r="Z67" s="4">
        <v>13069.39</v>
      </c>
      <c r="AA67" s="4">
        <f t="shared" ref="AA67:AA89" si="15">LN(Z67)</f>
        <v>9.4780281337617</v>
      </c>
      <c r="AB67">
        <v>166.26</v>
      </c>
      <c r="AC67">
        <f t="shared" ref="AC67:AC89" si="16">AB67*6.42</f>
        <v>1067.3892</v>
      </c>
      <c r="AD67">
        <v>79.01</v>
      </c>
      <c r="AE67">
        <f t="shared" ref="AE67:AE89" si="17">AD67*6.42</f>
        <v>507.2442</v>
      </c>
      <c r="AF67" s="4">
        <f t="shared" si="10"/>
        <v>0.121420277447157</v>
      </c>
      <c r="AG67" s="4">
        <v>43.33</v>
      </c>
      <c r="AH67" s="4">
        <v>518364</v>
      </c>
      <c r="AI67" s="4">
        <v>0.8</v>
      </c>
      <c r="AJ67" s="4">
        <v>9.9</v>
      </c>
    </row>
    <row r="68" spans="1:36">
      <c r="A68" s="3">
        <v>2016</v>
      </c>
      <c r="B68" t="s">
        <v>53</v>
      </c>
      <c r="C68" s="4">
        <v>28178.65</v>
      </c>
      <c r="D68">
        <f t="shared" si="9"/>
        <v>10.2463198779886</v>
      </c>
      <c r="E68" s="5">
        <v>64061300</v>
      </c>
      <c r="F68" s="5">
        <f t="shared" si="11"/>
        <v>17.9753509954142</v>
      </c>
      <c r="G68" s="5">
        <v>95.2</v>
      </c>
      <c r="H68" s="5">
        <v>35225</v>
      </c>
      <c r="I68" s="5">
        <v>1359</v>
      </c>
      <c r="J68" s="4">
        <v>0.73</v>
      </c>
      <c r="K68">
        <f t="shared" si="12"/>
        <v>-0.3147107448397</v>
      </c>
      <c r="L68" s="4">
        <v>51.9</v>
      </c>
      <c r="M68">
        <f t="shared" si="13"/>
        <v>3.94931879017184</v>
      </c>
      <c r="N68" s="5">
        <v>7.42</v>
      </c>
      <c r="O68" s="5">
        <v>16.63</v>
      </c>
      <c r="P68" s="5">
        <v>1680</v>
      </c>
      <c r="Q68" s="4">
        <v>100</v>
      </c>
      <c r="R68" s="4">
        <v>95.7</v>
      </c>
      <c r="S68" s="4">
        <v>7.95</v>
      </c>
      <c r="T68" s="4">
        <v>220759</v>
      </c>
      <c r="U68" s="4">
        <v>73.27</v>
      </c>
      <c r="V68" s="4">
        <v>10.74</v>
      </c>
      <c r="W68" s="4">
        <v>13.7</v>
      </c>
      <c r="X68" s="4">
        <v>64230</v>
      </c>
      <c r="Y68" s="4">
        <f t="shared" si="14"/>
        <v>11.0702256702518</v>
      </c>
      <c r="Z68" s="4">
        <v>6755.88</v>
      </c>
      <c r="AA68" s="4">
        <f t="shared" si="15"/>
        <v>8.8181685157806</v>
      </c>
      <c r="AB68">
        <v>1834.67</v>
      </c>
      <c r="AC68">
        <f t="shared" si="16"/>
        <v>11778.5814</v>
      </c>
      <c r="AD68">
        <v>2503.38</v>
      </c>
      <c r="AE68">
        <f t="shared" si="17"/>
        <v>16071.6996</v>
      </c>
      <c r="AF68" s="4">
        <f t="shared" si="10"/>
        <v>1.07718648693248</v>
      </c>
      <c r="AG68" s="4">
        <v>87.9</v>
      </c>
      <c r="AH68" s="4">
        <v>7809858</v>
      </c>
      <c r="AI68" s="4">
        <v>3.82</v>
      </c>
      <c r="AJ68" s="4">
        <v>13.8</v>
      </c>
    </row>
    <row r="69" spans="1:36">
      <c r="A69">
        <v>2016</v>
      </c>
      <c r="B69" t="s">
        <v>54</v>
      </c>
      <c r="C69" s="4">
        <v>77388.28</v>
      </c>
      <c r="D69">
        <f t="shared" si="9"/>
        <v>11.2565906269238</v>
      </c>
      <c r="E69" s="4">
        <v>194644800</v>
      </c>
      <c r="F69" s="5">
        <f t="shared" si="11"/>
        <v>19.0866869170479</v>
      </c>
      <c r="G69" s="5">
        <v>237.6</v>
      </c>
      <c r="H69" s="5">
        <v>223380</v>
      </c>
      <c r="I69" s="5">
        <v>3616</v>
      </c>
      <c r="J69" s="4">
        <v>0.99</v>
      </c>
      <c r="K69">
        <f t="shared" si="12"/>
        <v>-0.0100503358535015</v>
      </c>
      <c r="L69" s="4">
        <v>74.8</v>
      </c>
      <c r="M69">
        <f t="shared" si="13"/>
        <v>4.31481788498043</v>
      </c>
      <c r="N69" s="5">
        <v>57.01</v>
      </c>
      <c r="O69" s="5">
        <v>93.03</v>
      </c>
      <c r="P69" s="5">
        <v>11649</v>
      </c>
      <c r="Q69" s="4">
        <v>99.9</v>
      </c>
      <c r="R69" s="4">
        <v>92.76</v>
      </c>
      <c r="S69" s="4">
        <v>47.17</v>
      </c>
      <c r="T69" s="4">
        <v>616624</v>
      </c>
      <c r="U69" s="4">
        <v>27.51</v>
      </c>
      <c r="V69" s="4">
        <v>15.8</v>
      </c>
      <c r="W69" s="4">
        <v>53.6</v>
      </c>
      <c r="X69" s="4">
        <v>231033</v>
      </c>
      <c r="Y69" s="4">
        <f t="shared" si="14"/>
        <v>12.3503158364437</v>
      </c>
      <c r="Z69" s="4">
        <v>49370.85</v>
      </c>
      <c r="AA69" s="4">
        <f t="shared" si="15"/>
        <v>10.8071154480381</v>
      </c>
      <c r="AB69">
        <v>3193.4422</v>
      </c>
      <c r="AC69">
        <f t="shared" si="16"/>
        <v>20501.898924</v>
      </c>
      <c r="AD69">
        <v>1902.6827</v>
      </c>
      <c r="AE69">
        <f t="shared" si="17"/>
        <v>12215.222934</v>
      </c>
      <c r="AF69" s="4">
        <f t="shared" si="10"/>
        <v>0.447352035191892</v>
      </c>
      <c r="AG69" s="4">
        <v>67.72</v>
      </c>
      <c r="AH69" s="4">
        <v>6356425</v>
      </c>
      <c r="AI69" s="4">
        <v>2.66</v>
      </c>
      <c r="AJ69" s="4">
        <v>12.2</v>
      </c>
    </row>
    <row r="70" spans="1:36">
      <c r="A70">
        <v>2016</v>
      </c>
      <c r="B70" t="s">
        <v>55</v>
      </c>
      <c r="C70" s="4">
        <v>47251.36</v>
      </c>
      <c r="D70">
        <f t="shared" si="9"/>
        <v>10.7632367155764</v>
      </c>
      <c r="E70" s="4">
        <v>92249000</v>
      </c>
      <c r="F70" s="5">
        <f t="shared" si="11"/>
        <v>18.3400020007178</v>
      </c>
      <c r="G70" s="5">
        <v>290.3</v>
      </c>
      <c r="H70" s="5">
        <v>93095</v>
      </c>
      <c r="I70" s="5">
        <v>3786</v>
      </c>
      <c r="J70" s="4">
        <v>1.38</v>
      </c>
      <c r="K70">
        <f t="shared" si="12"/>
        <v>0.322083499169113</v>
      </c>
      <c r="L70" s="4">
        <v>60.2</v>
      </c>
      <c r="M70">
        <f t="shared" si="13"/>
        <v>4.09767235231478</v>
      </c>
      <c r="N70" s="5">
        <v>26.84</v>
      </c>
      <c r="O70" s="5">
        <v>38.04</v>
      </c>
      <c r="P70" s="5">
        <v>4263</v>
      </c>
      <c r="Q70" s="4">
        <v>100</v>
      </c>
      <c r="R70" s="4">
        <v>91.4</v>
      </c>
      <c r="S70" s="4">
        <v>18.23</v>
      </c>
      <c r="T70" s="4">
        <v>430857</v>
      </c>
      <c r="U70" s="4">
        <v>10.91</v>
      </c>
      <c r="V70" s="4">
        <v>59.07</v>
      </c>
      <c r="W70" s="4">
        <v>21.2</v>
      </c>
      <c r="X70" s="4">
        <v>221456</v>
      </c>
      <c r="Y70" s="4">
        <f t="shared" si="14"/>
        <v>12.3079792031365</v>
      </c>
      <c r="Z70" s="4">
        <v>29571</v>
      </c>
      <c r="AA70" s="4">
        <f t="shared" si="15"/>
        <v>10.2945494303335</v>
      </c>
      <c r="AB70">
        <v>2678.64</v>
      </c>
      <c r="AC70">
        <f t="shared" si="16"/>
        <v>17196.8688</v>
      </c>
      <c r="AD70">
        <v>686.4</v>
      </c>
      <c r="AE70">
        <f t="shared" si="17"/>
        <v>4406.688</v>
      </c>
      <c r="AF70" s="4">
        <f t="shared" si="10"/>
        <v>0.471731539578967</v>
      </c>
      <c r="AG70" s="4">
        <v>67</v>
      </c>
      <c r="AH70" s="4">
        <v>1983716</v>
      </c>
      <c r="AI70" s="4">
        <v>2.43</v>
      </c>
      <c r="AJ70" s="4">
        <v>12</v>
      </c>
    </row>
    <row r="71" spans="1:36">
      <c r="A71">
        <v>2016</v>
      </c>
      <c r="B71" t="s">
        <v>56</v>
      </c>
      <c r="C71" s="4">
        <v>24407.62</v>
      </c>
      <c r="D71">
        <f t="shared" si="9"/>
        <v>10.1026506576093</v>
      </c>
      <c r="E71" s="4">
        <v>43731840</v>
      </c>
      <c r="F71" s="5">
        <f t="shared" si="11"/>
        <v>17.5935869988817</v>
      </c>
      <c r="G71" s="5">
        <v>121.6</v>
      </c>
      <c r="H71" s="5">
        <v>56198</v>
      </c>
      <c r="I71" s="5">
        <v>1122</v>
      </c>
      <c r="J71" s="4">
        <v>2.04</v>
      </c>
      <c r="K71">
        <f t="shared" si="12"/>
        <v>0.712949807856125</v>
      </c>
      <c r="L71" s="4">
        <v>41.5</v>
      </c>
      <c r="M71">
        <f t="shared" si="13"/>
        <v>3.72569342723665</v>
      </c>
      <c r="N71" s="5">
        <v>28.16</v>
      </c>
      <c r="O71" s="5">
        <v>50.76</v>
      </c>
      <c r="P71" s="5">
        <v>12653</v>
      </c>
      <c r="Q71" s="4">
        <v>99.9</v>
      </c>
      <c r="R71" s="4">
        <v>84.59</v>
      </c>
      <c r="S71" s="4">
        <v>32.13</v>
      </c>
      <c r="T71" s="4">
        <v>240666</v>
      </c>
      <c r="U71" s="4">
        <v>7.46</v>
      </c>
      <c r="V71" s="4">
        <v>27.53</v>
      </c>
      <c r="W71" s="4">
        <v>51.3</v>
      </c>
      <c r="X71" s="4">
        <v>60983</v>
      </c>
      <c r="Y71" s="4">
        <f t="shared" si="14"/>
        <v>11.01835041579</v>
      </c>
      <c r="Z71" s="4">
        <v>27033.4</v>
      </c>
      <c r="AA71" s="4">
        <f t="shared" si="15"/>
        <v>10.2048284175236</v>
      </c>
      <c r="AB71">
        <v>284.8375</v>
      </c>
      <c r="AC71">
        <f t="shared" si="16"/>
        <v>1828.65675</v>
      </c>
      <c r="AD71">
        <v>158.9615</v>
      </c>
      <c r="AE71">
        <f t="shared" si="17"/>
        <v>1020.53283</v>
      </c>
      <c r="AF71" s="4">
        <f t="shared" si="10"/>
        <v>0.123246391086062</v>
      </c>
      <c r="AG71" s="4">
        <v>51.99</v>
      </c>
      <c r="AH71" s="4">
        <v>2173748</v>
      </c>
      <c r="AI71" s="4">
        <v>1.97</v>
      </c>
      <c r="AJ71" s="4">
        <v>10.5</v>
      </c>
    </row>
    <row r="72" spans="1:36">
      <c r="A72">
        <v>2016</v>
      </c>
      <c r="B72" t="s">
        <v>57</v>
      </c>
      <c r="C72" s="4">
        <v>18499</v>
      </c>
      <c r="D72">
        <f t="shared" si="9"/>
        <v>9.82547195555139</v>
      </c>
      <c r="E72" s="4">
        <v>31430214</v>
      </c>
      <c r="F72" s="5">
        <f t="shared" si="11"/>
        <v>17.263280217532</v>
      </c>
      <c r="G72" s="5">
        <v>124.7</v>
      </c>
      <c r="H72" s="5">
        <v>77582</v>
      </c>
      <c r="I72" s="5">
        <v>1862</v>
      </c>
      <c r="J72" s="4">
        <v>1.69</v>
      </c>
      <c r="K72">
        <f t="shared" si="12"/>
        <v>0.524728528934982</v>
      </c>
      <c r="L72" s="4">
        <v>10.4</v>
      </c>
      <c r="M72">
        <f t="shared" si="13"/>
        <v>2.34180580614733</v>
      </c>
      <c r="N72" s="5">
        <v>27.69</v>
      </c>
      <c r="O72" s="5">
        <v>41.93</v>
      </c>
      <c r="P72" s="5">
        <v>12665</v>
      </c>
      <c r="Q72" s="4">
        <v>95</v>
      </c>
      <c r="R72" s="4">
        <v>74.62</v>
      </c>
      <c r="S72" s="4">
        <v>33.31</v>
      </c>
      <c r="T72" s="4">
        <v>221092</v>
      </c>
      <c r="U72" s="4">
        <v>5.45</v>
      </c>
      <c r="V72" s="4">
        <v>60.01</v>
      </c>
      <c r="W72" s="4">
        <v>122.6</v>
      </c>
      <c r="X72" s="4">
        <v>31472</v>
      </c>
      <c r="Y72" s="4">
        <f t="shared" si="14"/>
        <v>10.3568535406288</v>
      </c>
      <c r="Z72" s="4">
        <v>19694.2</v>
      </c>
      <c r="AA72" s="4">
        <f t="shared" si="15"/>
        <v>9.88807945513345</v>
      </c>
      <c r="AB72">
        <v>298.7</v>
      </c>
      <c r="AC72">
        <f t="shared" si="16"/>
        <v>1917.654</v>
      </c>
      <c r="AD72">
        <v>102.4</v>
      </c>
      <c r="AE72">
        <f t="shared" si="17"/>
        <v>657.408</v>
      </c>
      <c r="AF72" s="4">
        <f t="shared" si="10"/>
        <v>0.144735499216174</v>
      </c>
      <c r="AG72" s="4">
        <v>53.1</v>
      </c>
      <c r="AH72" s="4">
        <v>790077</v>
      </c>
      <c r="AI72" s="4">
        <v>1.13</v>
      </c>
      <c r="AJ72" s="4">
        <v>11</v>
      </c>
    </row>
    <row r="73" spans="1:36">
      <c r="A73">
        <v>2016</v>
      </c>
      <c r="B73" t="s">
        <v>58</v>
      </c>
      <c r="C73" s="4">
        <v>32665.38</v>
      </c>
      <c r="D73">
        <f t="shared" si="9"/>
        <v>10.3940710804538</v>
      </c>
      <c r="E73" s="4">
        <v>49740000</v>
      </c>
      <c r="F73" s="5">
        <f t="shared" si="11"/>
        <v>17.7223199963395</v>
      </c>
      <c r="G73" s="5">
        <v>105</v>
      </c>
      <c r="H73" s="5">
        <v>59723</v>
      </c>
      <c r="I73" s="5">
        <v>1439</v>
      </c>
      <c r="J73" s="4">
        <v>1.42</v>
      </c>
      <c r="K73">
        <f t="shared" si="12"/>
        <v>0.350656871613169</v>
      </c>
      <c r="L73" s="4">
        <v>36.9</v>
      </c>
      <c r="M73">
        <f t="shared" si="13"/>
        <v>3.60821155104648</v>
      </c>
      <c r="N73" s="5">
        <v>28.56</v>
      </c>
      <c r="O73" s="5">
        <v>39.14</v>
      </c>
      <c r="P73" s="5">
        <v>8193</v>
      </c>
      <c r="Q73" s="4">
        <v>95.8</v>
      </c>
      <c r="R73" s="4">
        <v>65.55</v>
      </c>
      <c r="S73" s="4">
        <v>27.58</v>
      </c>
      <c r="T73" s="4">
        <v>274787</v>
      </c>
      <c r="U73" s="4">
        <v>7.77</v>
      </c>
      <c r="V73" s="4">
        <v>38.4</v>
      </c>
      <c r="W73" s="4">
        <v>105.9</v>
      </c>
      <c r="X73" s="4">
        <v>41822</v>
      </c>
      <c r="Y73" s="4">
        <f t="shared" si="14"/>
        <v>10.6411777958467</v>
      </c>
      <c r="Z73" s="4">
        <v>30011.7</v>
      </c>
      <c r="AA73" s="4">
        <f t="shared" si="15"/>
        <v>10.3093425846141</v>
      </c>
      <c r="AB73">
        <v>260.7</v>
      </c>
      <c r="AC73">
        <f t="shared" si="16"/>
        <v>1673.694</v>
      </c>
      <c r="AD73">
        <v>133.2</v>
      </c>
      <c r="AE73">
        <f t="shared" si="17"/>
        <v>855.144</v>
      </c>
      <c r="AF73" s="4">
        <f t="shared" si="10"/>
        <v>0.0814941690560465</v>
      </c>
      <c r="AG73" s="4">
        <v>58.1</v>
      </c>
      <c r="AH73" s="4">
        <v>9038371</v>
      </c>
      <c r="AI73" s="4">
        <v>1.86</v>
      </c>
      <c r="AJ73" s="4">
        <v>11.4</v>
      </c>
    </row>
    <row r="74" spans="1:36">
      <c r="A74">
        <v>2016</v>
      </c>
      <c r="B74" t="s">
        <v>59</v>
      </c>
      <c r="C74" s="4">
        <v>31551.37</v>
      </c>
      <c r="D74">
        <f t="shared" si="9"/>
        <v>10.3593722901645</v>
      </c>
      <c r="E74" s="4">
        <v>26978800</v>
      </c>
      <c r="F74" s="5">
        <f t="shared" si="11"/>
        <v>17.1105619303641</v>
      </c>
      <c r="G74" s="5">
        <v>53.8</v>
      </c>
      <c r="H74" s="5">
        <v>49299</v>
      </c>
      <c r="I74" s="5">
        <v>1633</v>
      </c>
      <c r="J74" s="4">
        <v>0.64</v>
      </c>
      <c r="K74">
        <f t="shared" si="12"/>
        <v>-0.446287102628419</v>
      </c>
      <c r="L74" s="4">
        <v>12.7</v>
      </c>
      <c r="M74">
        <f t="shared" si="13"/>
        <v>2.54160199346455</v>
      </c>
      <c r="N74" s="5">
        <v>34.68</v>
      </c>
      <c r="O74" s="5">
        <v>42.06</v>
      </c>
      <c r="P74" s="5">
        <v>5320</v>
      </c>
      <c r="Q74" s="4">
        <v>99.9</v>
      </c>
      <c r="R74" s="4">
        <v>85.24</v>
      </c>
      <c r="S74" s="4">
        <v>26.21</v>
      </c>
      <c r="T74" s="4">
        <v>298757</v>
      </c>
      <c r="U74" s="4">
        <v>4.81</v>
      </c>
      <c r="V74" s="4">
        <v>47.77</v>
      </c>
      <c r="W74" s="4">
        <v>131.5</v>
      </c>
      <c r="X74" s="4">
        <v>34050</v>
      </c>
      <c r="Y74" s="4">
        <f t="shared" si="14"/>
        <v>10.4355853115777</v>
      </c>
      <c r="Z74" s="4">
        <v>27688.45</v>
      </c>
      <c r="AA74" s="4">
        <f t="shared" si="15"/>
        <v>10.2287706377113</v>
      </c>
      <c r="AB74">
        <v>181.7002</v>
      </c>
      <c r="AC74">
        <f t="shared" si="16"/>
        <v>1166.515284</v>
      </c>
      <c r="AD74">
        <v>87.1</v>
      </c>
      <c r="AE74">
        <f t="shared" si="17"/>
        <v>559.182</v>
      </c>
      <c r="AF74" s="4">
        <f t="shared" si="10"/>
        <v>0.0574554221892742</v>
      </c>
      <c r="AG74" s="4">
        <v>52.75</v>
      </c>
      <c r="AH74" s="4">
        <v>1056287</v>
      </c>
      <c r="AI74" s="4">
        <v>1.5</v>
      </c>
      <c r="AJ74" s="4">
        <v>11.5</v>
      </c>
    </row>
    <row r="75" spans="1:36">
      <c r="A75">
        <v>2016</v>
      </c>
      <c r="B75" t="s">
        <v>60</v>
      </c>
      <c r="C75" s="4">
        <v>17740.59</v>
      </c>
      <c r="D75">
        <f t="shared" si="9"/>
        <v>9.78361051348415</v>
      </c>
      <c r="E75" s="4">
        <v>22279100</v>
      </c>
      <c r="F75" s="5">
        <f t="shared" si="11"/>
        <v>16.9191595772344</v>
      </c>
      <c r="G75" s="5">
        <v>46</v>
      </c>
      <c r="H75" s="5">
        <v>40267</v>
      </c>
      <c r="I75" s="5">
        <v>883</v>
      </c>
      <c r="J75" s="4">
        <v>0.81</v>
      </c>
      <c r="K75">
        <f t="shared" si="12"/>
        <v>-0.210721031315653</v>
      </c>
      <c r="L75" s="4">
        <v>3.7</v>
      </c>
      <c r="M75">
        <f t="shared" si="13"/>
        <v>1.30833281965018</v>
      </c>
      <c r="N75" s="5">
        <v>28.83</v>
      </c>
      <c r="O75" s="5">
        <v>21.77</v>
      </c>
      <c r="P75" s="5">
        <v>2344</v>
      </c>
      <c r="Q75" s="4">
        <v>100</v>
      </c>
      <c r="R75" s="4">
        <v>76.9</v>
      </c>
      <c r="S75" s="4">
        <v>9.58</v>
      </c>
      <c r="T75" s="4">
        <v>202061</v>
      </c>
      <c r="U75" s="4">
        <v>2.51</v>
      </c>
      <c r="V75" s="4">
        <v>38.43</v>
      </c>
      <c r="W75" s="4">
        <v>82.7</v>
      </c>
      <c r="X75" s="4">
        <v>42738</v>
      </c>
      <c r="Y75" s="4">
        <f t="shared" si="14"/>
        <v>10.6628437332064</v>
      </c>
      <c r="Z75" s="4">
        <v>15932</v>
      </c>
      <c r="AA75" s="4">
        <f t="shared" si="15"/>
        <v>9.67608494430153</v>
      </c>
      <c r="AB75">
        <v>406.9</v>
      </c>
      <c r="AC75">
        <f t="shared" si="16"/>
        <v>2612.298</v>
      </c>
      <c r="AD75">
        <v>220.77</v>
      </c>
      <c r="AE75">
        <f t="shared" si="17"/>
        <v>1417.3434</v>
      </c>
      <c r="AF75" s="4">
        <f t="shared" si="10"/>
        <v>0.239586811938047</v>
      </c>
      <c r="AG75" s="4">
        <v>62.6</v>
      </c>
      <c r="AH75" s="4">
        <v>1471870</v>
      </c>
      <c r="AI75" s="4">
        <v>1.72</v>
      </c>
      <c r="AJ75" s="4">
        <v>11.2</v>
      </c>
    </row>
    <row r="76" spans="1:36">
      <c r="A76">
        <v>2016</v>
      </c>
      <c r="B76" t="s">
        <v>61</v>
      </c>
      <c r="C76" s="4">
        <v>32934.54</v>
      </c>
      <c r="D76">
        <f t="shared" si="9"/>
        <v>10.4022772340727</v>
      </c>
      <c r="E76" s="4">
        <v>33888500</v>
      </c>
      <c r="F76" s="5">
        <f t="shared" si="11"/>
        <v>17.3385862817598</v>
      </c>
      <c r="G76" s="5">
        <v>67.9</v>
      </c>
      <c r="H76" s="5">
        <v>56138</v>
      </c>
      <c r="I76" s="5">
        <v>1833</v>
      </c>
      <c r="J76" s="4">
        <v>0.88</v>
      </c>
      <c r="K76">
        <f t="shared" si="12"/>
        <v>-0.127833371509885</v>
      </c>
      <c r="L76" s="4">
        <v>11.6</v>
      </c>
      <c r="M76">
        <f t="shared" si="13"/>
        <v>2.45100509811232</v>
      </c>
      <c r="N76" s="5">
        <v>48.83</v>
      </c>
      <c r="O76" s="5">
        <v>45.1</v>
      </c>
      <c r="P76" s="5">
        <v>11765</v>
      </c>
      <c r="Q76" s="4">
        <v>98.6</v>
      </c>
      <c r="R76" s="4">
        <v>85.74</v>
      </c>
      <c r="S76" s="4">
        <v>27.27</v>
      </c>
      <c r="T76" s="4">
        <v>352826</v>
      </c>
      <c r="U76" s="4">
        <v>3.61</v>
      </c>
      <c r="V76" s="4">
        <v>35.22</v>
      </c>
      <c r="W76" s="4">
        <v>829.9</v>
      </c>
      <c r="X76" s="4">
        <v>62445</v>
      </c>
      <c r="Y76" s="4">
        <f t="shared" si="14"/>
        <v>11.0420414482972</v>
      </c>
      <c r="Z76" s="4">
        <v>28812</v>
      </c>
      <c r="AA76" s="4">
        <f t="shared" si="15"/>
        <v>10.2685472460093</v>
      </c>
      <c r="AB76">
        <v>279.5498</v>
      </c>
      <c r="AC76">
        <f t="shared" si="16"/>
        <v>1794.709716</v>
      </c>
      <c r="AD76">
        <v>213.9443</v>
      </c>
      <c r="AE76">
        <f t="shared" si="17"/>
        <v>1373.522406</v>
      </c>
      <c r="AF76" s="4">
        <f t="shared" si="10"/>
        <v>0.102693901964321</v>
      </c>
      <c r="AG76" s="4">
        <v>49.21</v>
      </c>
      <c r="AH76" s="4">
        <v>2993006</v>
      </c>
      <c r="AI76" s="4">
        <v>1.72</v>
      </c>
      <c r="AJ76" s="4">
        <v>10.6</v>
      </c>
    </row>
    <row r="77" spans="1:36">
      <c r="A77">
        <v>2016</v>
      </c>
      <c r="B77" t="s">
        <v>62</v>
      </c>
      <c r="C77" s="4">
        <v>11776.73</v>
      </c>
      <c r="D77">
        <f t="shared" si="9"/>
        <v>9.37388082953646</v>
      </c>
      <c r="E77" s="4">
        <v>24093500</v>
      </c>
      <c r="F77" s="5">
        <f t="shared" si="11"/>
        <v>16.9974526525392</v>
      </c>
      <c r="G77" s="5">
        <v>18.7</v>
      </c>
      <c r="H77" s="5">
        <v>43898</v>
      </c>
      <c r="I77" s="5">
        <v>655</v>
      </c>
      <c r="J77" s="4">
        <v>1.01</v>
      </c>
      <c r="K77">
        <f t="shared" si="12"/>
        <v>0.00995033085316809</v>
      </c>
      <c r="L77" s="4">
        <v>5.7</v>
      </c>
      <c r="M77">
        <f t="shared" si="13"/>
        <v>1.7404661748405</v>
      </c>
      <c r="N77" s="5">
        <v>64.71</v>
      </c>
      <c r="O77" s="5">
        <v>37.39</v>
      </c>
      <c r="P77" s="5">
        <v>7753</v>
      </c>
      <c r="Q77" s="4">
        <v>94.7</v>
      </c>
      <c r="R77" s="4">
        <v>60.63</v>
      </c>
      <c r="S77" s="4">
        <v>20.43</v>
      </c>
      <c r="T77" s="4">
        <v>100720</v>
      </c>
      <c r="U77" s="4">
        <v>1.19</v>
      </c>
      <c r="V77" s="4">
        <v>37.09</v>
      </c>
      <c r="W77" s="4">
        <v>89.5</v>
      </c>
      <c r="X77" s="4">
        <v>10425</v>
      </c>
      <c r="Y77" s="4">
        <f t="shared" si="14"/>
        <v>9.251962046667</v>
      </c>
      <c r="Z77" s="4">
        <v>13204</v>
      </c>
      <c r="AA77" s="4">
        <f t="shared" si="15"/>
        <v>9.48827509297308</v>
      </c>
      <c r="AB77">
        <v>47.4279</v>
      </c>
      <c r="AC77">
        <f t="shared" si="16"/>
        <v>304.487118</v>
      </c>
      <c r="AD77">
        <v>9.5682</v>
      </c>
      <c r="AE77">
        <f t="shared" si="17"/>
        <v>61.427844</v>
      </c>
      <c r="AF77" s="4">
        <f t="shared" si="10"/>
        <v>0.0318834822569593</v>
      </c>
      <c r="AG77" s="4">
        <v>44.15</v>
      </c>
      <c r="AH77" s="4">
        <v>204437</v>
      </c>
      <c r="AI77" s="4">
        <v>0.63</v>
      </c>
      <c r="AJ77" s="4">
        <v>9.6</v>
      </c>
    </row>
    <row r="78" spans="1:36">
      <c r="A78">
        <v>2016</v>
      </c>
      <c r="B78" t="s">
        <v>63</v>
      </c>
      <c r="C78" s="4">
        <v>14788.42</v>
      </c>
      <c r="D78">
        <f t="shared" si="9"/>
        <v>9.60159972105976</v>
      </c>
      <c r="E78" s="4">
        <v>32049500</v>
      </c>
      <c r="F78" s="5">
        <f t="shared" si="11"/>
        <v>17.2827921405852</v>
      </c>
      <c r="G78" s="5">
        <v>62.8</v>
      </c>
      <c r="H78" s="5">
        <v>21846</v>
      </c>
      <c r="I78" s="5">
        <v>1100</v>
      </c>
      <c r="J78" s="4">
        <v>0.99</v>
      </c>
      <c r="K78">
        <f t="shared" si="12"/>
        <v>-0.0100503358535015</v>
      </c>
      <c r="L78" s="4">
        <v>12.7</v>
      </c>
      <c r="M78">
        <f t="shared" si="13"/>
        <v>2.54160199346455</v>
      </c>
      <c r="N78" s="5">
        <v>52.62</v>
      </c>
      <c r="O78" s="5">
        <v>44.69</v>
      </c>
      <c r="P78" s="5">
        <v>13122</v>
      </c>
      <c r="Q78" s="4">
        <v>93</v>
      </c>
      <c r="R78" s="4">
        <v>63.38</v>
      </c>
      <c r="S78" s="4">
        <v>24.76</v>
      </c>
      <c r="T78" s="4">
        <v>181089</v>
      </c>
      <c r="U78" s="4">
        <v>1.43</v>
      </c>
      <c r="V78" s="4">
        <v>50.03</v>
      </c>
      <c r="W78" s="4">
        <v>288.3</v>
      </c>
      <c r="X78" s="4">
        <v>12032</v>
      </c>
      <c r="Y78" s="4">
        <f t="shared" si="14"/>
        <v>9.39532504618962</v>
      </c>
      <c r="Z78" s="4">
        <v>16119.4</v>
      </c>
      <c r="AA78" s="4">
        <f t="shared" si="15"/>
        <v>9.68777879452423</v>
      </c>
      <c r="AB78">
        <v>115.82</v>
      </c>
      <c r="AC78">
        <f t="shared" si="16"/>
        <v>743.5644</v>
      </c>
      <c r="AD78">
        <v>84.17</v>
      </c>
      <c r="AE78">
        <f t="shared" si="17"/>
        <v>540.3714</v>
      </c>
      <c r="AF78" s="4">
        <f t="shared" si="10"/>
        <v>0.0925119654432319</v>
      </c>
      <c r="AG78" s="4">
        <v>45.03</v>
      </c>
      <c r="AH78" s="4">
        <v>582559</v>
      </c>
      <c r="AI78" s="4">
        <v>0.89</v>
      </c>
      <c r="AJ78" s="4">
        <v>9.9</v>
      </c>
    </row>
    <row r="79" spans="1:36">
      <c r="A79" s="3">
        <v>2017</v>
      </c>
      <c r="B79" t="s">
        <v>53</v>
      </c>
      <c r="C79" s="4">
        <v>30632.99</v>
      </c>
      <c r="D79">
        <f t="shared" si="9"/>
        <v>10.3298328117783</v>
      </c>
      <c r="E79" s="5">
        <v>66422600</v>
      </c>
      <c r="F79" s="5">
        <f t="shared" si="11"/>
        <v>18.0115479179826</v>
      </c>
      <c r="G79" s="5">
        <v>18.1</v>
      </c>
      <c r="H79" s="5">
        <v>65184</v>
      </c>
      <c r="I79" s="5">
        <v>8463</v>
      </c>
      <c r="J79" s="4">
        <v>0.53</v>
      </c>
      <c r="K79">
        <f t="shared" si="12"/>
        <v>-0.63487827243597</v>
      </c>
      <c r="L79" s="4">
        <v>44.8</v>
      </c>
      <c r="M79">
        <f t="shared" si="13"/>
        <v>3.80220813942094</v>
      </c>
      <c r="N79" s="4">
        <v>1.46</v>
      </c>
      <c r="O79" s="4">
        <v>22.19</v>
      </c>
      <c r="P79" s="4">
        <v>1789</v>
      </c>
      <c r="Q79" s="4">
        <v>100</v>
      </c>
      <c r="R79" s="4">
        <v>94</v>
      </c>
      <c r="S79" s="4">
        <v>4.7</v>
      </c>
      <c r="T79" s="4">
        <v>211951</v>
      </c>
      <c r="U79" s="4">
        <v>73.27</v>
      </c>
      <c r="V79" s="4">
        <v>10.74</v>
      </c>
      <c r="W79" s="4">
        <v>13.7</v>
      </c>
      <c r="X79" s="4">
        <v>72806</v>
      </c>
      <c r="Y79" s="4">
        <f t="shared" si="14"/>
        <v>11.1955536483711</v>
      </c>
      <c r="Z79" s="4">
        <v>7246.6</v>
      </c>
      <c r="AA79" s="4">
        <f t="shared" si="15"/>
        <v>8.88828767233276</v>
      </c>
      <c r="AB79">
        <v>13120.31</v>
      </c>
      <c r="AC79">
        <f t="shared" si="16"/>
        <v>84232.3902</v>
      </c>
      <c r="AD79">
        <v>2824.42</v>
      </c>
      <c r="AE79">
        <f t="shared" si="17"/>
        <v>18132.7764</v>
      </c>
      <c r="AF79" s="4">
        <f t="shared" si="10"/>
        <v>3.43386612276503</v>
      </c>
      <c r="AG79" s="4">
        <v>87.7</v>
      </c>
      <c r="AH79" s="4">
        <v>8106177</v>
      </c>
      <c r="AI79" s="4">
        <v>4</v>
      </c>
      <c r="AJ79" s="4">
        <v>14.2</v>
      </c>
    </row>
    <row r="80" spans="1:36">
      <c r="A80">
        <v>2017</v>
      </c>
      <c r="B80" t="s">
        <v>54</v>
      </c>
      <c r="C80" s="4">
        <v>85869.76</v>
      </c>
      <c r="D80">
        <f t="shared" si="9"/>
        <v>11.3605870087401</v>
      </c>
      <c r="E80" s="4">
        <v>211257700</v>
      </c>
      <c r="F80" s="5">
        <f t="shared" si="11"/>
        <v>19.1685892732414</v>
      </c>
      <c r="G80" s="5">
        <v>307</v>
      </c>
      <c r="H80" s="5">
        <v>248151</v>
      </c>
      <c r="I80" s="5">
        <v>138000</v>
      </c>
      <c r="J80" s="4">
        <v>0.83</v>
      </c>
      <c r="K80">
        <f t="shared" si="12"/>
        <v>-0.186329578191493</v>
      </c>
      <c r="L80" s="4">
        <v>44.8</v>
      </c>
      <c r="M80">
        <f t="shared" si="13"/>
        <v>3.80220813942094</v>
      </c>
      <c r="N80" s="4">
        <v>38.32</v>
      </c>
      <c r="O80" s="4">
        <v>103.68</v>
      </c>
      <c r="P80" s="4">
        <v>13610</v>
      </c>
      <c r="Q80" s="4">
        <v>100</v>
      </c>
      <c r="R80" s="4">
        <v>93.81</v>
      </c>
      <c r="S80" s="4">
        <v>39.08</v>
      </c>
      <c r="T80" s="4">
        <v>575196</v>
      </c>
      <c r="U80" s="4">
        <v>27.51</v>
      </c>
      <c r="V80" s="4">
        <v>15.8</v>
      </c>
      <c r="W80" s="4">
        <v>53.6</v>
      </c>
      <c r="X80" s="4">
        <v>227187</v>
      </c>
      <c r="Y80" s="4">
        <f t="shared" si="14"/>
        <v>12.3335287458822</v>
      </c>
      <c r="Z80" s="4">
        <v>53000.21</v>
      </c>
      <c r="AA80" s="4">
        <f t="shared" si="15"/>
        <v>10.8780511547906</v>
      </c>
      <c r="AB80">
        <v>3632.9814</v>
      </c>
      <c r="AC80">
        <f t="shared" si="16"/>
        <v>23323.740588</v>
      </c>
      <c r="AD80">
        <v>2278.4045</v>
      </c>
      <c r="AE80">
        <f t="shared" si="17"/>
        <v>14627.35689</v>
      </c>
      <c r="AF80" s="4">
        <f t="shared" si="10"/>
        <v>0.468494403361556</v>
      </c>
      <c r="AG80" s="4">
        <v>68.76</v>
      </c>
      <c r="AH80" s="4">
        <v>7784223</v>
      </c>
      <c r="AI80" s="4">
        <v>2.63</v>
      </c>
      <c r="AJ80" s="4">
        <v>12.2</v>
      </c>
    </row>
    <row r="81" spans="1:36">
      <c r="A81">
        <v>2017</v>
      </c>
      <c r="B81" t="s">
        <v>55</v>
      </c>
      <c r="C81" s="4">
        <v>51768.26</v>
      </c>
      <c r="D81">
        <f t="shared" si="9"/>
        <v>10.8545324991322</v>
      </c>
      <c r="E81" s="4">
        <v>103001600</v>
      </c>
      <c r="F81" s="5">
        <f t="shared" si="11"/>
        <v>18.4502550800538</v>
      </c>
      <c r="G81" s="5">
        <v>131.9</v>
      </c>
      <c r="H81" s="5">
        <v>80909</v>
      </c>
      <c r="I81" s="5">
        <v>97357</v>
      </c>
      <c r="J81" s="4">
        <v>0.87</v>
      </c>
      <c r="K81">
        <f t="shared" si="12"/>
        <v>-0.139262067333508</v>
      </c>
      <c r="L81" s="4">
        <v>36.9</v>
      </c>
      <c r="M81">
        <f t="shared" si="13"/>
        <v>3.60821155104648</v>
      </c>
      <c r="N81" s="4">
        <v>11.4</v>
      </c>
      <c r="O81" s="4">
        <v>48.86</v>
      </c>
      <c r="P81" s="4">
        <v>5656</v>
      </c>
      <c r="Q81" s="4">
        <v>100</v>
      </c>
      <c r="R81" s="4">
        <v>93.22</v>
      </c>
      <c r="S81" s="4">
        <v>15.34</v>
      </c>
      <c r="T81" s="4">
        <v>453935</v>
      </c>
      <c r="U81" s="4">
        <v>10.91</v>
      </c>
      <c r="V81" s="4">
        <v>59.07</v>
      </c>
      <c r="W81" s="4">
        <v>21.2</v>
      </c>
      <c r="X81" s="4">
        <v>213805</v>
      </c>
      <c r="Y81" s="4">
        <f t="shared" si="14"/>
        <v>12.272819663642</v>
      </c>
      <c r="Z81" s="4">
        <v>31125.99</v>
      </c>
      <c r="AA81" s="4">
        <f t="shared" si="15"/>
        <v>10.3457984404901</v>
      </c>
      <c r="AB81">
        <v>2868.9</v>
      </c>
      <c r="AC81">
        <f t="shared" si="16"/>
        <v>18418.338</v>
      </c>
      <c r="AD81">
        <v>910.0594</v>
      </c>
      <c r="AE81">
        <f t="shared" si="17"/>
        <v>5842.581348</v>
      </c>
      <c r="AF81" s="4">
        <f t="shared" si="10"/>
        <v>0.486224160286631</v>
      </c>
      <c r="AG81" s="4">
        <v>68</v>
      </c>
      <c r="AH81" s="4">
        <v>3247310</v>
      </c>
      <c r="AI81" s="4">
        <v>2.45</v>
      </c>
      <c r="AJ81" s="4">
        <v>12.2</v>
      </c>
    </row>
    <row r="82" spans="1:36">
      <c r="A82">
        <v>2017</v>
      </c>
      <c r="B82" t="s">
        <v>56</v>
      </c>
      <c r="C82" s="4">
        <v>27018</v>
      </c>
      <c r="D82">
        <f t="shared" si="9"/>
        <v>10.2042585895296</v>
      </c>
      <c r="E82" s="4">
        <v>48576000</v>
      </c>
      <c r="F82" s="5">
        <f t="shared" si="11"/>
        <v>17.6986401397374</v>
      </c>
      <c r="G82" s="5">
        <v>109.8</v>
      </c>
      <c r="H82" s="5">
        <v>63507</v>
      </c>
      <c r="I82" s="5">
        <v>7645</v>
      </c>
      <c r="J82" s="4">
        <v>1.84</v>
      </c>
      <c r="K82">
        <f t="shared" si="12"/>
        <v>0.609765571620894</v>
      </c>
      <c r="L82" s="4">
        <v>25.9</v>
      </c>
      <c r="M82">
        <f t="shared" si="13"/>
        <v>3.25424296870549</v>
      </c>
      <c r="N82" s="4">
        <v>20.97</v>
      </c>
      <c r="O82" s="4">
        <v>70.5</v>
      </c>
      <c r="P82" s="4">
        <v>14068</v>
      </c>
      <c r="Q82" s="4">
        <v>99.9</v>
      </c>
      <c r="R82" s="4">
        <v>92.27</v>
      </c>
      <c r="S82" s="4">
        <v>28.08</v>
      </c>
      <c r="T82" s="4">
        <v>233838</v>
      </c>
      <c r="U82" s="4">
        <v>7.46</v>
      </c>
      <c r="V82" s="4">
        <v>27.53</v>
      </c>
      <c r="W82" s="4">
        <v>50.6</v>
      </c>
      <c r="X82" s="4">
        <v>58213</v>
      </c>
      <c r="Y82" s="4">
        <f t="shared" si="14"/>
        <v>10.9718639764743</v>
      </c>
      <c r="Z82" s="4">
        <v>28816.37</v>
      </c>
      <c r="AA82" s="4">
        <f t="shared" si="15"/>
        <v>10.2686989074221</v>
      </c>
      <c r="AB82">
        <v>304.8164</v>
      </c>
      <c r="AC82">
        <f t="shared" si="16"/>
        <v>1956.921288</v>
      </c>
      <c r="AD82">
        <v>231.5443</v>
      </c>
      <c r="AE82">
        <f t="shared" si="17"/>
        <v>1486.514406</v>
      </c>
      <c r="AF82" s="4">
        <f t="shared" si="10"/>
        <v>0.136019690354578</v>
      </c>
      <c r="AG82" s="4">
        <v>53.49</v>
      </c>
      <c r="AH82" s="4">
        <v>2495697</v>
      </c>
      <c r="AI82" s="4">
        <v>2.05</v>
      </c>
      <c r="AJ82" s="4">
        <v>10.5</v>
      </c>
    </row>
    <row r="83" spans="1:36">
      <c r="A83">
        <v>2017</v>
      </c>
      <c r="B83" t="s">
        <v>57</v>
      </c>
      <c r="C83" s="4">
        <v>20006.31</v>
      </c>
      <c r="D83">
        <f t="shared" si="9"/>
        <v>9.90380300277647</v>
      </c>
      <c r="E83" s="4">
        <v>34477200</v>
      </c>
      <c r="F83" s="5">
        <f t="shared" si="11"/>
        <v>17.3558087939658</v>
      </c>
      <c r="G83" s="5">
        <v>65.7</v>
      </c>
      <c r="H83" s="5">
        <v>84375</v>
      </c>
      <c r="I83" s="5">
        <v>14679</v>
      </c>
      <c r="J83" s="4">
        <v>1.52</v>
      </c>
      <c r="K83">
        <f t="shared" si="12"/>
        <v>0.418710334858185</v>
      </c>
      <c r="L83" s="4">
        <v>10.6</v>
      </c>
      <c r="M83">
        <f t="shared" si="13"/>
        <v>2.36085400111802</v>
      </c>
      <c r="N83" s="4">
        <v>32.17</v>
      </c>
      <c r="O83" s="4">
        <v>49.8</v>
      </c>
      <c r="P83" s="4">
        <v>12406</v>
      </c>
      <c r="Q83" s="4">
        <v>97.6</v>
      </c>
      <c r="R83" s="4">
        <v>69.35</v>
      </c>
      <c r="S83" s="4">
        <v>27.95</v>
      </c>
      <c r="T83" s="4">
        <v>189362</v>
      </c>
      <c r="U83" s="4">
        <v>5.45</v>
      </c>
      <c r="V83" s="4">
        <v>60.01</v>
      </c>
      <c r="W83" s="4">
        <v>122.4</v>
      </c>
      <c r="X83" s="4">
        <v>33029</v>
      </c>
      <c r="Y83" s="4">
        <f t="shared" si="14"/>
        <v>10.4051412424194</v>
      </c>
      <c r="Z83" s="4">
        <v>21770</v>
      </c>
      <c r="AA83" s="4">
        <f t="shared" si="15"/>
        <v>9.98828815422859</v>
      </c>
      <c r="AB83">
        <v>326.9</v>
      </c>
      <c r="AC83">
        <f t="shared" si="16"/>
        <v>2098.698</v>
      </c>
      <c r="AD83">
        <v>117.8044</v>
      </c>
      <c r="AE83">
        <f t="shared" si="17"/>
        <v>756.304248</v>
      </c>
      <c r="AF83" s="4">
        <f t="shared" si="10"/>
        <v>0.148593451166157</v>
      </c>
      <c r="AG83" s="4">
        <v>54.6</v>
      </c>
      <c r="AH83" s="4">
        <v>962096</v>
      </c>
      <c r="AI83" s="4">
        <v>1.23</v>
      </c>
      <c r="AJ83" s="4">
        <v>11</v>
      </c>
    </row>
    <row r="84" spans="1:36">
      <c r="A84">
        <v>2017</v>
      </c>
      <c r="B84" t="s">
        <v>58</v>
      </c>
      <c r="C84" s="4">
        <v>35478.09</v>
      </c>
      <c r="D84">
        <f t="shared" si="9"/>
        <v>10.476670601829</v>
      </c>
      <c r="E84" s="4">
        <v>32483200</v>
      </c>
      <c r="F84" s="5">
        <f t="shared" si="11"/>
        <v>17.2962335905722</v>
      </c>
      <c r="G84" s="5">
        <v>112.6</v>
      </c>
      <c r="H84" s="5">
        <v>76231</v>
      </c>
      <c r="I84" s="5">
        <v>1137</v>
      </c>
      <c r="J84" s="4">
        <v>1.19</v>
      </c>
      <c r="K84">
        <f t="shared" si="12"/>
        <v>0.173953307123438</v>
      </c>
      <c r="L84" s="4">
        <v>17.5</v>
      </c>
      <c r="M84">
        <f t="shared" si="13"/>
        <v>2.86220088092947</v>
      </c>
      <c r="N84" s="4">
        <v>18.07</v>
      </c>
      <c r="O84" s="4">
        <v>49</v>
      </c>
      <c r="P84" s="4">
        <v>10746</v>
      </c>
      <c r="Q84" s="4">
        <v>99.9</v>
      </c>
      <c r="R84" s="4">
        <v>64.53</v>
      </c>
      <c r="S84" s="4">
        <v>18.8</v>
      </c>
      <c r="T84" s="4">
        <v>272694</v>
      </c>
      <c r="U84" s="4">
        <v>7.77</v>
      </c>
      <c r="V84" s="4">
        <v>38.4</v>
      </c>
      <c r="W84" s="4">
        <v>106.3</v>
      </c>
      <c r="X84" s="4">
        <v>46369</v>
      </c>
      <c r="Y84" s="4">
        <f t="shared" si="14"/>
        <v>10.7443864114855</v>
      </c>
      <c r="Z84" s="4">
        <v>31872.57</v>
      </c>
      <c r="AA84" s="4">
        <f t="shared" si="15"/>
        <v>10.3695010442606</v>
      </c>
      <c r="AB84">
        <v>305</v>
      </c>
      <c r="AC84">
        <f t="shared" si="16"/>
        <v>1958.1</v>
      </c>
      <c r="AD84">
        <v>158.0938</v>
      </c>
      <c r="AE84">
        <f t="shared" si="17"/>
        <v>1014.962196</v>
      </c>
      <c r="AF84" s="4">
        <f t="shared" si="10"/>
        <v>0.0882560474929738</v>
      </c>
      <c r="AG84" s="4">
        <v>59.3</v>
      </c>
      <c r="AH84" s="4">
        <v>10330773</v>
      </c>
      <c r="AI84" s="4">
        <v>1.92</v>
      </c>
      <c r="AJ84" s="4">
        <v>11.4</v>
      </c>
    </row>
    <row r="85" spans="1:36">
      <c r="A85">
        <v>2017</v>
      </c>
      <c r="B85" t="s">
        <v>59</v>
      </c>
      <c r="C85" s="4">
        <v>33902.96</v>
      </c>
      <c r="D85">
        <f t="shared" si="9"/>
        <v>10.431257605191</v>
      </c>
      <c r="E85" s="4">
        <v>27578200</v>
      </c>
      <c r="F85" s="5">
        <f t="shared" si="11"/>
        <v>17.132536163515</v>
      </c>
      <c r="G85" s="5">
        <v>49.2</v>
      </c>
      <c r="H85" s="5">
        <v>52102</v>
      </c>
      <c r="I85" s="5">
        <v>3357</v>
      </c>
      <c r="J85" s="4">
        <v>0.63</v>
      </c>
      <c r="K85">
        <f t="shared" si="12"/>
        <v>-0.462035459596559</v>
      </c>
      <c r="L85" s="4">
        <v>8.6</v>
      </c>
      <c r="M85">
        <f t="shared" si="13"/>
        <v>2.15176220325946</v>
      </c>
      <c r="N85" s="4">
        <v>22.82</v>
      </c>
      <c r="O85" s="4">
        <v>56.75</v>
      </c>
      <c r="P85" s="4">
        <v>6016</v>
      </c>
      <c r="Q85" s="4">
        <v>99.8</v>
      </c>
      <c r="R85" s="4">
        <v>87.24</v>
      </c>
      <c r="S85" s="4">
        <v>20.71</v>
      </c>
      <c r="T85" s="4">
        <v>300563</v>
      </c>
      <c r="U85" s="4">
        <v>4.81</v>
      </c>
      <c r="V85" s="4">
        <v>47.77</v>
      </c>
      <c r="W85" s="4">
        <v>122.5</v>
      </c>
      <c r="X85" s="4">
        <v>37916</v>
      </c>
      <c r="Y85" s="4">
        <f t="shared" si="14"/>
        <v>10.5431284655729</v>
      </c>
      <c r="Z85" s="4">
        <v>31328.08</v>
      </c>
      <c r="AA85" s="4">
        <f t="shared" si="15"/>
        <v>10.3522700989531</v>
      </c>
      <c r="AB85">
        <v>231.72</v>
      </c>
      <c r="AC85">
        <f t="shared" si="16"/>
        <v>1487.6424</v>
      </c>
      <c r="AD85">
        <v>128.7</v>
      </c>
      <c r="AE85">
        <f t="shared" si="17"/>
        <v>826.254</v>
      </c>
      <c r="AF85" s="4">
        <f t="shared" si="10"/>
        <v>0.0720467003471083</v>
      </c>
      <c r="AG85" s="4">
        <v>54.62</v>
      </c>
      <c r="AH85" s="4">
        <v>2031915</v>
      </c>
      <c r="AI85" s="4">
        <v>1.64</v>
      </c>
      <c r="AJ85" s="4">
        <v>11.7</v>
      </c>
    </row>
    <row r="86" spans="1:36">
      <c r="A86">
        <v>2017</v>
      </c>
      <c r="B86" t="s">
        <v>60</v>
      </c>
      <c r="C86" s="4">
        <v>19424.73</v>
      </c>
      <c r="D86">
        <f t="shared" si="9"/>
        <v>9.87430227552535</v>
      </c>
      <c r="E86" s="4">
        <v>22523800</v>
      </c>
      <c r="F86" s="5">
        <f t="shared" si="11"/>
        <v>16.9300830858997</v>
      </c>
      <c r="G86" s="5">
        <v>72.7</v>
      </c>
      <c r="H86" s="5">
        <v>40337</v>
      </c>
      <c r="I86" s="5">
        <v>665</v>
      </c>
      <c r="J86" s="4">
        <v>1.14</v>
      </c>
      <c r="K86">
        <f t="shared" si="12"/>
        <v>0.131028262406404</v>
      </c>
      <c r="L86" s="4">
        <v>6.1</v>
      </c>
      <c r="M86">
        <f t="shared" si="13"/>
        <v>1.80828877117927</v>
      </c>
      <c r="N86" s="4">
        <v>12.89</v>
      </c>
      <c r="O86" s="4">
        <v>25.77</v>
      </c>
      <c r="P86" s="4">
        <v>2496</v>
      </c>
      <c r="Q86" s="4">
        <v>99.4</v>
      </c>
      <c r="R86" s="4">
        <v>70</v>
      </c>
      <c r="S86" s="4">
        <v>8.33</v>
      </c>
      <c r="T86" s="4">
        <v>200677</v>
      </c>
      <c r="U86" s="4">
        <v>2.51</v>
      </c>
      <c r="V86" s="4">
        <v>38.43</v>
      </c>
      <c r="W86" s="4">
        <v>80.2</v>
      </c>
      <c r="X86" s="4">
        <v>34780</v>
      </c>
      <c r="Y86" s="4">
        <f t="shared" si="14"/>
        <v>10.4567977879083</v>
      </c>
      <c r="Z86" s="4">
        <v>17441</v>
      </c>
      <c r="AA86" s="4">
        <f t="shared" si="15"/>
        <v>9.76657903526867</v>
      </c>
      <c r="AB86">
        <v>426</v>
      </c>
      <c r="AC86">
        <f t="shared" si="16"/>
        <v>2734.92</v>
      </c>
      <c r="AD86">
        <v>1624.54</v>
      </c>
      <c r="AE86">
        <f t="shared" si="17"/>
        <v>10429.5468</v>
      </c>
      <c r="AF86" s="4">
        <f t="shared" si="10"/>
        <v>0.761349413865727</v>
      </c>
      <c r="AG86" s="4">
        <v>64.08</v>
      </c>
      <c r="AH86" s="4">
        <v>513581</v>
      </c>
      <c r="AI86" s="4">
        <v>1.87</v>
      </c>
      <c r="AJ86" s="4">
        <v>11.3</v>
      </c>
    </row>
    <row r="87" spans="1:36">
      <c r="A87">
        <v>2017</v>
      </c>
      <c r="B87" t="s">
        <v>61</v>
      </c>
      <c r="C87" s="4">
        <v>36980.22</v>
      </c>
      <c r="D87">
        <f t="shared" si="9"/>
        <v>10.5181384540851</v>
      </c>
      <c r="E87" s="4">
        <v>35779900</v>
      </c>
      <c r="F87" s="5">
        <f t="shared" si="11"/>
        <v>17.3928968411835</v>
      </c>
      <c r="G87" s="5">
        <v>75.2</v>
      </c>
      <c r="H87" s="5">
        <v>65411</v>
      </c>
      <c r="I87" s="5">
        <v>44104</v>
      </c>
      <c r="J87" s="4">
        <v>0.83</v>
      </c>
      <c r="K87">
        <f t="shared" si="12"/>
        <v>-0.186329578191493</v>
      </c>
      <c r="L87" s="4">
        <v>12.7</v>
      </c>
      <c r="M87">
        <f t="shared" si="13"/>
        <v>2.54160199346455</v>
      </c>
      <c r="N87" s="4">
        <v>26.38</v>
      </c>
      <c r="O87" s="4">
        <v>64.71</v>
      </c>
      <c r="P87" s="4">
        <v>15221</v>
      </c>
      <c r="Q87" s="4">
        <v>98.5</v>
      </c>
      <c r="R87" s="4">
        <v>89.01</v>
      </c>
      <c r="S87" s="4">
        <v>22.4</v>
      </c>
      <c r="T87" s="4">
        <v>362438</v>
      </c>
      <c r="U87" s="4">
        <v>3.61</v>
      </c>
      <c r="V87" s="4">
        <v>35.22</v>
      </c>
      <c r="W87" s="4">
        <v>830.1</v>
      </c>
      <c r="X87" s="4">
        <v>64006</v>
      </c>
      <c r="Y87" s="4">
        <f t="shared" si="14"/>
        <v>11.0667321079476</v>
      </c>
      <c r="Z87" s="4">
        <v>31235.89</v>
      </c>
      <c r="AA87" s="4">
        <f t="shared" si="15"/>
        <v>10.3493230331987</v>
      </c>
      <c r="AB87">
        <v>375.5</v>
      </c>
      <c r="AC87">
        <f t="shared" si="16"/>
        <v>2410.71</v>
      </c>
      <c r="AD87">
        <v>305.5283</v>
      </c>
      <c r="AE87">
        <f t="shared" si="17"/>
        <v>1961.491686</v>
      </c>
      <c r="AF87" s="4">
        <f t="shared" si="10"/>
        <v>0.126492757100958</v>
      </c>
      <c r="AG87" s="4">
        <v>50.79</v>
      </c>
      <c r="AH87" s="4">
        <v>4058307</v>
      </c>
      <c r="AI87" s="4">
        <v>1.72</v>
      </c>
      <c r="AJ87" s="4">
        <v>10.6</v>
      </c>
    </row>
    <row r="88" spans="1:36">
      <c r="A88">
        <v>2017</v>
      </c>
      <c r="B88" t="s">
        <v>62</v>
      </c>
      <c r="C88" s="4">
        <v>13540.83</v>
      </c>
      <c r="D88">
        <f t="shared" si="9"/>
        <v>9.5134648444398</v>
      </c>
      <c r="E88" s="4">
        <v>26483100</v>
      </c>
      <c r="F88" s="5">
        <f t="shared" si="11"/>
        <v>17.0920173516674</v>
      </c>
      <c r="G88" s="5">
        <v>125.4</v>
      </c>
      <c r="H88" s="5">
        <v>49461</v>
      </c>
      <c r="I88" s="5">
        <v>18910</v>
      </c>
      <c r="J88" s="4">
        <v>1.6</v>
      </c>
      <c r="K88">
        <f t="shared" si="12"/>
        <v>0.470003629245736</v>
      </c>
      <c r="L88" s="4">
        <v>5.3</v>
      </c>
      <c r="M88">
        <f t="shared" si="13"/>
        <v>1.66770682055808</v>
      </c>
      <c r="N88" s="4">
        <v>40.7</v>
      </c>
      <c r="O88" s="4">
        <v>41.63</v>
      </c>
      <c r="P88" s="4">
        <v>10671</v>
      </c>
      <c r="Q88" s="4">
        <v>95.2</v>
      </c>
      <c r="R88" s="4">
        <v>51.41</v>
      </c>
      <c r="S88" s="4">
        <v>19.68</v>
      </c>
      <c r="T88" s="4">
        <v>118017</v>
      </c>
      <c r="U88" s="4">
        <v>1.19</v>
      </c>
      <c r="V88" s="4">
        <v>37.09</v>
      </c>
      <c r="W88" s="4">
        <v>89.4</v>
      </c>
      <c r="X88" s="4">
        <v>12559</v>
      </c>
      <c r="Y88" s="4">
        <f t="shared" si="14"/>
        <v>9.43819281901813</v>
      </c>
      <c r="Z88" s="4">
        <v>15288.01</v>
      </c>
      <c r="AA88" s="4">
        <f t="shared" si="15"/>
        <v>9.63482414002769</v>
      </c>
      <c r="AB88">
        <v>57.9371</v>
      </c>
      <c r="AC88">
        <f t="shared" si="16"/>
        <v>371.956182</v>
      </c>
      <c r="AD88">
        <v>23.686</v>
      </c>
      <c r="AE88">
        <f t="shared" si="17"/>
        <v>152.06412</v>
      </c>
      <c r="AF88" s="4">
        <f t="shared" si="10"/>
        <v>0.0404485029351967</v>
      </c>
      <c r="AG88" s="4">
        <v>46.02</v>
      </c>
      <c r="AH88" s="4">
        <v>807409</v>
      </c>
      <c r="AI88" s="4">
        <v>0.71</v>
      </c>
      <c r="AJ88" s="4">
        <v>9.7</v>
      </c>
    </row>
    <row r="89" spans="1:36">
      <c r="A89">
        <v>2017</v>
      </c>
      <c r="B89" t="s">
        <v>63</v>
      </c>
      <c r="C89" s="4">
        <v>16376.34</v>
      </c>
      <c r="D89">
        <f t="shared" si="9"/>
        <v>9.70359288921646</v>
      </c>
      <c r="E89" s="4">
        <v>33920800</v>
      </c>
      <c r="F89" s="5">
        <f t="shared" si="11"/>
        <v>17.3395389535155</v>
      </c>
      <c r="G89" s="5">
        <v>35.5</v>
      </c>
      <c r="H89" s="5">
        <v>20286</v>
      </c>
      <c r="I89" s="5">
        <v>262</v>
      </c>
      <c r="J89" s="4">
        <v>0.86</v>
      </c>
      <c r="K89">
        <f t="shared" si="12"/>
        <v>-0.150822889734584</v>
      </c>
      <c r="L89" s="4">
        <v>6</v>
      </c>
      <c r="M89">
        <f t="shared" si="13"/>
        <v>1.79175946922805</v>
      </c>
      <c r="N89" s="4">
        <v>26.49</v>
      </c>
      <c r="O89" s="4">
        <v>43.81</v>
      </c>
      <c r="P89" s="4">
        <v>17115</v>
      </c>
      <c r="Q89" s="4">
        <v>92.7</v>
      </c>
      <c r="R89" s="4">
        <v>58.78</v>
      </c>
      <c r="S89" s="4">
        <v>22.42</v>
      </c>
      <c r="T89" s="4">
        <v>185112</v>
      </c>
      <c r="U89" s="4">
        <v>1.43</v>
      </c>
      <c r="V89" s="4">
        <v>50.03</v>
      </c>
      <c r="W89" s="4">
        <v>288.2</v>
      </c>
      <c r="X89" s="4">
        <v>14230</v>
      </c>
      <c r="Y89" s="4">
        <f t="shared" si="14"/>
        <v>9.5631076910839</v>
      </c>
      <c r="Z89" s="4">
        <v>18474.89</v>
      </c>
      <c r="AA89" s="4">
        <f t="shared" si="15"/>
        <v>9.8241677918068</v>
      </c>
      <c r="AB89">
        <v>114.3</v>
      </c>
      <c r="AC89">
        <f t="shared" si="16"/>
        <v>733.806</v>
      </c>
      <c r="AD89">
        <v>119.64</v>
      </c>
      <c r="AE89">
        <f t="shared" si="17"/>
        <v>768.0888</v>
      </c>
      <c r="AF89" s="4">
        <f t="shared" si="10"/>
        <v>0.0990169231952927</v>
      </c>
      <c r="AG89" s="4">
        <v>46.69</v>
      </c>
      <c r="AH89" s="4">
        <v>847625</v>
      </c>
      <c r="AI89" s="4">
        <v>0.95</v>
      </c>
      <c r="AJ89" s="4">
        <v>10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9"/>
  <sheetViews>
    <sheetView topLeftCell="A67" workbookViewId="0">
      <selection activeCell="O92" sqref="O92"/>
    </sheetView>
  </sheetViews>
  <sheetFormatPr defaultColWidth="9" defaultRowHeight="13.5"/>
  <cols>
    <col min="3" max="3" width="9" customWidth="1"/>
    <col min="8" max="8" width="8.44166666666667" customWidth="1"/>
    <col min="9" max="9" width="7.33333333333333" customWidth="1"/>
    <col min="14" max="14" width="12.6666666666667" customWidth="1"/>
  </cols>
  <sheetData>
    <row r="1" spans="1:12">
      <c r="A1" s="1" t="s">
        <v>64</v>
      </c>
      <c r="B1" s="1" t="s">
        <v>65</v>
      </c>
      <c r="C1" s="2" t="s">
        <v>66</v>
      </c>
      <c r="D1" s="2" t="s">
        <v>67</v>
      </c>
      <c r="E1" s="2" t="s">
        <v>68</v>
      </c>
      <c r="F1" s="2" t="s">
        <v>69</v>
      </c>
      <c r="G1" s="2" t="s">
        <v>70</v>
      </c>
      <c r="H1" s="2" t="s">
        <v>71</v>
      </c>
      <c r="I1" s="2" t="s">
        <v>72</v>
      </c>
      <c r="J1" s="2" t="s">
        <v>73</v>
      </c>
      <c r="K1" s="2" t="s">
        <v>74</v>
      </c>
      <c r="L1" s="2" t="s">
        <v>75</v>
      </c>
    </row>
    <row r="2" spans="1:12">
      <c r="A2" s="3">
        <v>2010</v>
      </c>
      <c r="B2" t="s">
        <v>40</v>
      </c>
      <c r="C2">
        <v>9.7506847971837</v>
      </c>
      <c r="D2">
        <v>3.62167070442049</v>
      </c>
      <c r="E2">
        <v>10.1197273275335</v>
      </c>
      <c r="F2">
        <v>10.154596404132</v>
      </c>
      <c r="G2">
        <v>8.57879051647404</v>
      </c>
      <c r="H2">
        <v>1.37955361709614</v>
      </c>
      <c r="I2">
        <v>1.03318448334565</v>
      </c>
      <c r="J2">
        <v>2.53369681395743</v>
      </c>
      <c r="K2">
        <v>-0.113168698105638</v>
      </c>
      <c r="L2">
        <v>10.7834254549445</v>
      </c>
    </row>
    <row r="3" spans="1:12">
      <c r="A3">
        <v>2010</v>
      </c>
      <c r="B3" t="s">
        <v>41</v>
      </c>
      <c r="C3">
        <v>10.6316514294334</v>
      </c>
      <c r="D3">
        <v>4.9958600085141</v>
      </c>
      <c r="E3">
        <v>12.2190480990526</v>
      </c>
      <c r="F3">
        <v>11.0510328523134</v>
      </c>
      <c r="G3">
        <v>10.0512297417822</v>
      </c>
      <c r="H3">
        <v>0.721872398340345</v>
      </c>
      <c r="I3">
        <v>0.727548607277278</v>
      </c>
      <c r="J3">
        <v>2.39789527279837</v>
      </c>
      <c r="K3">
        <v>-0.501205380389</v>
      </c>
      <c r="L3">
        <v>11.837773255904</v>
      </c>
    </row>
    <row r="4" spans="1:15">
      <c r="A4">
        <v>2010</v>
      </c>
      <c r="B4" t="s">
        <v>42</v>
      </c>
      <c r="C4">
        <v>10.2299927831651</v>
      </c>
      <c r="D4">
        <v>5.42274494492309</v>
      </c>
      <c r="E4">
        <v>11.5275480322249</v>
      </c>
      <c r="F4">
        <v>10.848443483624</v>
      </c>
      <c r="G4">
        <v>9.34591791979664</v>
      </c>
      <c r="H4">
        <v>0.586968487474529</v>
      </c>
      <c r="I4">
        <v>0.576613364303994</v>
      </c>
      <c r="J4">
        <v>2.36085400111802</v>
      </c>
      <c r="K4">
        <v>-0.48418369281957</v>
      </c>
      <c r="L4">
        <v>11.6495782310361</v>
      </c>
      <c r="N4" s="2" t="s">
        <v>76</v>
      </c>
      <c r="O4" s="2" t="s">
        <v>67</v>
      </c>
    </row>
    <row r="5" spans="1:15">
      <c r="A5">
        <v>2010</v>
      </c>
      <c r="B5" t="s">
        <v>43</v>
      </c>
      <c r="C5">
        <v>9.42216652242268</v>
      </c>
      <c r="D5">
        <v>3.72810016726722</v>
      </c>
      <c r="E5">
        <v>10.8754967731666</v>
      </c>
      <c r="F5">
        <v>9.9452531017686</v>
      </c>
      <c r="G5">
        <v>9.31509220242275</v>
      </c>
      <c r="H5">
        <v>0.126104569746095</v>
      </c>
      <c r="I5">
        <v>0.27763173659828</v>
      </c>
      <c r="J5">
        <v>2.27212588550934</v>
      </c>
      <c r="K5">
        <v>-0.843737539192446</v>
      </c>
      <c r="L5">
        <v>9.68109372011246</v>
      </c>
      <c r="N5" s="2" t="s">
        <v>77</v>
      </c>
      <c r="O5" s="2" t="s">
        <v>68</v>
      </c>
    </row>
    <row r="6" spans="1:15">
      <c r="A6">
        <v>2010</v>
      </c>
      <c r="B6" t="s">
        <v>44</v>
      </c>
      <c r="C6">
        <v>9.15390334493302</v>
      </c>
      <c r="D6">
        <v>3.20274644293832</v>
      </c>
      <c r="E6">
        <v>10.7749273512724</v>
      </c>
      <c r="F6">
        <v>10.2273086716038</v>
      </c>
      <c r="G6">
        <v>8.87691030326616</v>
      </c>
      <c r="H6">
        <v>0.145843497692371</v>
      </c>
      <c r="I6">
        <v>-0.083381608939051</v>
      </c>
      <c r="J6">
        <v>2.34180580614733</v>
      </c>
      <c r="K6">
        <v>-0.819617844613894</v>
      </c>
      <c r="L6">
        <v>8.37770121259764</v>
      </c>
      <c r="N6" s="2" t="s">
        <v>78</v>
      </c>
      <c r="O6" s="2" t="s">
        <v>69</v>
      </c>
    </row>
    <row r="7" spans="1:15">
      <c r="A7">
        <v>2010</v>
      </c>
      <c r="B7" t="s">
        <v>45</v>
      </c>
      <c r="C7">
        <v>9.67831757440528</v>
      </c>
      <c r="D7">
        <v>3.37416870927424</v>
      </c>
      <c r="E7">
        <v>10.5332155852264</v>
      </c>
      <c r="F7">
        <v>10.1723689955242</v>
      </c>
      <c r="G7">
        <v>9.20632331439324</v>
      </c>
      <c r="H7">
        <v>0.104263660121959</v>
      </c>
      <c r="I7">
        <v>0.500775287912489</v>
      </c>
      <c r="J7">
        <v>2.35137525716348</v>
      </c>
      <c r="K7">
        <v>-0.699165252885508</v>
      </c>
      <c r="L7">
        <v>9.76203918895175</v>
      </c>
      <c r="N7" s="2" t="s">
        <v>79</v>
      </c>
      <c r="O7" s="2" t="s">
        <v>70</v>
      </c>
    </row>
    <row r="8" spans="1:15">
      <c r="A8">
        <v>2010</v>
      </c>
      <c r="B8" t="s">
        <v>46</v>
      </c>
      <c r="C8">
        <v>9.6827136912873</v>
      </c>
      <c r="D8">
        <v>3.42426265459315</v>
      </c>
      <c r="E8">
        <v>10.9015610158256</v>
      </c>
      <c r="F8">
        <v>9.60251758575741</v>
      </c>
      <c r="G8">
        <v>9.19228433849661</v>
      </c>
      <c r="H8">
        <v>0.0587995488204235</v>
      </c>
      <c r="I8">
        <v>0.148420005118273</v>
      </c>
      <c r="J8">
        <v>2.37024374146786</v>
      </c>
      <c r="K8">
        <v>-0.837017550979647</v>
      </c>
      <c r="L8">
        <v>9.53769978408073</v>
      </c>
      <c r="N8" s="2" t="s">
        <v>80</v>
      </c>
      <c r="O8" s="2" t="s">
        <v>71</v>
      </c>
    </row>
    <row r="9" spans="1:15">
      <c r="A9">
        <v>2010</v>
      </c>
      <c r="B9" t="s">
        <v>47</v>
      </c>
      <c r="C9">
        <v>8.97785078218738</v>
      </c>
      <c r="D9">
        <v>3.78191432008113</v>
      </c>
      <c r="E9">
        <v>10.5381047909057</v>
      </c>
      <c r="F9">
        <v>10.5403817915453</v>
      </c>
      <c r="G9">
        <v>8.84430749311173</v>
      </c>
      <c r="H9">
        <v>0.100667872635189</v>
      </c>
      <c r="I9">
        <v>0.2390169004705</v>
      </c>
      <c r="J9">
        <v>2.31253542384721</v>
      </c>
      <c r="K9">
        <v>-0.634500985127212</v>
      </c>
      <c r="L9">
        <v>9.39930647148881</v>
      </c>
      <c r="N9" s="2" t="s">
        <v>81</v>
      </c>
      <c r="O9" s="2" t="s">
        <v>72</v>
      </c>
    </row>
    <row r="10" spans="1:15">
      <c r="A10">
        <v>2010</v>
      </c>
      <c r="B10" t="s">
        <v>48</v>
      </c>
      <c r="C10">
        <v>9.75182012022933</v>
      </c>
      <c r="D10">
        <v>3.62434093297636</v>
      </c>
      <c r="E10">
        <v>10.9779266770105</v>
      </c>
      <c r="F10">
        <v>9.35936364336862</v>
      </c>
      <c r="G10">
        <v>9.43768150112098</v>
      </c>
      <c r="H10">
        <v>0.122172194899415</v>
      </c>
      <c r="I10">
        <v>0.431782416425538</v>
      </c>
      <c r="J10">
        <v>2.27212588550934</v>
      </c>
      <c r="K10">
        <v>-0.911800826601303</v>
      </c>
      <c r="L10">
        <v>10.3800943329154</v>
      </c>
      <c r="N10" s="2" t="s">
        <v>82</v>
      </c>
      <c r="O10" s="2" t="s">
        <v>73</v>
      </c>
    </row>
    <row r="11" spans="1:15">
      <c r="A11">
        <v>2010</v>
      </c>
      <c r="B11" t="s">
        <v>49</v>
      </c>
      <c r="C11">
        <v>8.43428103748333</v>
      </c>
      <c r="D11">
        <v>2.80336038090653</v>
      </c>
      <c r="E11">
        <v>10.7211506077936</v>
      </c>
      <c r="F11">
        <v>4.94875989037817</v>
      </c>
      <c r="G11">
        <v>7.98812891670522</v>
      </c>
      <c r="H11">
        <v>0.0438952587480661</v>
      </c>
      <c r="I11">
        <v>-0.430782916092454</v>
      </c>
      <c r="J11">
        <v>2.19722457733622</v>
      </c>
      <c r="K11">
        <v>-1.0844135692683</v>
      </c>
      <c r="L11">
        <v>8.03463103292311</v>
      </c>
      <c r="N11" s="2" t="s">
        <v>83</v>
      </c>
      <c r="O11" s="2" t="s">
        <v>74</v>
      </c>
    </row>
    <row r="12" spans="1:15">
      <c r="A12">
        <v>2010</v>
      </c>
      <c r="B12" t="s">
        <v>50</v>
      </c>
      <c r="C12">
        <v>8.88518901172992</v>
      </c>
      <c r="D12">
        <v>3.58629286533883</v>
      </c>
      <c r="E12">
        <v>10.2824033254108</v>
      </c>
      <c r="F12">
        <v>9.10475760940112</v>
      </c>
      <c r="G12">
        <v>8.61770979424793</v>
      </c>
      <c r="H12">
        <v>0.11879903324668</v>
      </c>
      <c r="I12">
        <v>-0.49429632181478</v>
      </c>
      <c r="J12">
        <v>2.2082744135228</v>
      </c>
      <c r="K12">
        <v>-1.05843049903528</v>
      </c>
      <c r="L12">
        <v>8.24879073369641</v>
      </c>
      <c r="N12" s="2" t="s">
        <v>84</v>
      </c>
      <c r="O12" s="2" t="s">
        <v>75</v>
      </c>
    </row>
    <row r="13" spans="1:12">
      <c r="A13" s="3">
        <v>2011</v>
      </c>
      <c r="B13" t="s">
        <v>40</v>
      </c>
      <c r="C13">
        <v>9.86244105364999</v>
      </c>
      <c r="D13">
        <v>4.24132675257075</v>
      </c>
      <c r="E13">
        <v>10.0678572682719</v>
      </c>
      <c r="F13">
        <v>10.386870034472</v>
      </c>
      <c r="G13">
        <v>8.53052196730751</v>
      </c>
      <c r="H13">
        <v>1.46300503915202</v>
      </c>
      <c r="I13">
        <v>1.13462272619114</v>
      </c>
      <c r="J13">
        <v>2.56494935746154</v>
      </c>
      <c r="K13">
        <v>-0.113168698105638</v>
      </c>
      <c r="L13">
        <v>10.7781226091414</v>
      </c>
    </row>
    <row r="14" spans="1:12">
      <c r="A14">
        <v>2011</v>
      </c>
      <c r="B14" t="s">
        <v>41</v>
      </c>
      <c r="C14">
        <v>10.8018234568801</v>
      </c>
      <c r="D14">
        <v>5.26888855585722</v>
      </c>
      <c r="E14">
        <v>12.2189592553533</v>
      </c>
      <c r="F14">
        <v>11.6507115435681</v>
      </c>
      <c r="G14">
        <v>10.1778791972163</v>
      </c>
      <c r="H14">
        <v>0.705606607538505</v>
      </c>
      <c r="I14">
        <v>0.774727167552368</v>
      </c>
      <c r="J14">
        <v>2.42480272571829</v>
      </c>
      <c r="K14">
        <v>-0.479650006297541</v>
      </c>
      <c r="L14">
        <v>12.2051422128119</v>
      </c>
    </row>
    <row r="15" spans="1:12">
      <c r="A15">
        <v>2011</v>
      </c>
      <c r="B15" t="s">
        <v>42</v>
      </c>
      <c r="C15">
        <v>10.3834059303188</v>
      </c>
      <c r="D15">
        <v>4.47278099794235</v>
      </c>
      <c r="E15">
        <v>11.5206158182542</v>
      </c>
      <c r="F15">
        <v>10.9195150161978</v>
      </c>
      <c r="G15">
        <v>9.55231529813606</v>
      </c>
      <c r="H15">
        <v>0.474363902180925</v>
      </c>
      <c r="I15">
        <v>0.615185639090233</v>
      </c>
      <c r="J15">
        <v>2.41591377830105</v>
      </c>
      <c r="K15">
        <v>-0.473208760194684</v>
      </c>
      <c r="L15">
        <v>11.7767502008914</v>
      </c>
    </row>
    <row r="16" spans="1:12">
      <c r="A16">
        <v>2011</v>
      </c>
      <c r="B16" t="s">
        <v>43</v>
      </c>
      <c r="C16">
        <v>9.63565059013825</v>
      </c>
      <c r="D16">
        <v>3.85439389259151</v>
      </c>
      <c r="E16">
        <v>10.8044818887843</v>
      </c>
      <c r="F16">
        <v>10.3281014794831</v>
      </c>
      <c r="G16">
        <v>9.40490089282868</v>
      </c>
      <c r="H16">
        <v>0.13151629505936</v>
      </c>
      <c r="I16">
        <v>0.336472236621213</v>
      </c>
      <c r="J16">
        <v>2.32238772029023</v>
      </c>
      <c r="K16">
        <v>-0.802962046567152</v>
      </c>
      <c r="L16">
        <v>10.394549148261</v>
      </c>
    </row>
    <row r="17" spans="1:12">
      <c r="A17">
        <v>2011</v>
      </c>
      <c r="B17" t="s">
        <v>44</v>
      </c>
      <c r="C17">
        <v>9.36758511738486</v>
      </c>
      <c r="D17">
        <v>3.8155121050473</v>
      </c>
      <c r="E17">
        <v>11.0666852362432</v>
      </c>
      <c r="F17">
        <v>9.52024860318613</v>
      </c>
      <c r="G17">
        <v>9.07539083139789</v>
      </c>
      <c r="H17">
        <v>0.173112742877358</v>
      </c>
      <c r="I17">
        <v>-0.186329578191493</v>
      </c>
      <c r="J17">
        <v>2.37954613413017</v>
      </c>
      <c r="K17">
        <v>-0.783071888087932</v>
      </c>
      <c r="L17">
        <v>8.62155320674048</v>
      </c>
    </row>
    <row r="18" spans="1:12">
      <c r="A18">
        <v>2011</v>
      </c>
      <c r="B18" t="s">
        <v>45</v>
      </c>
      <c r="C18">
        <v>9.88492941054678</v>
      </c>
      <c r="D18">
        <v>3.97217692824789</v>
      </c>
      <c r="E18">
        <v>10.6514779689786</v>
      </c>
      <c r="F18">
        <v>10.673827228926</v>
      </c>
      <c r="G18">
        <v>9.40878131065002</v>
      </c>
      <c r="H18">
        <v>0.109833554873458</v>
      </c>
      <c r="I18">
        <v>0.500775287912489</v>
      </c>
      <c r="J18">
        <v>2.42480272571829</v>
      </c>
      <c r="K18">
        <v>-0.657201053786476</v>
      </c>
      <c r="L18">
        <v>9.8540346688166</v>
      </c>
    </row>
    <row r="19" spans="1:12">
      <c r="A19">
        <v>2011</v>
      </c>
      <c r="B19" t="s">
        <v>46</v>
      </c>
      <c r="C19">
        <v>9.88682754204293</v>
      </c>
      <c r="D19">
        <v>3.31418600467253</v>
      </c>
      <c r="E19">
        <v>11.0377565184123</v>
      </c>
      <c r="F19">
        <v>10.2246648441217</v>
      </c>
      <c r="G19">
        <v>9.34412623222107</v>
      </c>
      <c r="H19">
        <v>0.0620148011445096</v>
      </c>
      <c r="I19">
        <v>0.173953307123438</v>
      </c>
      <c r="J19">
        <v>2.45100509811232</v>
      </c>
      <c r="K19">
        <v>-0.796287939479459</v>
      </c>
      <c r="L19">
        <v>9.68433602249146</v>
      </c>
    </row>
    <row r="20" spans="1:12">
      <c r="A20">
        <v>2011</v>
      </c>
      <c r="B20" t="s">
        <v>47</v>
      </c>
      <c r="C20">
        <v>9.21147672608122</v>
      </c>
      <c r="D20">
        <v>3.68135118769314</v>
      </c>
      <c r="E20">
        <v>10.5663301528312</v>
      </c>
      <c r="F20">
        <v>11.2853094269815</v>
      </c>
      <c r="G20">
        <v>8.94715577112479</v>
      </c>
      <c r="H20">
        <v>0.187377554120964</v>
      </c>
      <c r="I20">
        <v>0.246860077931526</v>
      </c>
      <c r="J20">
        <v>2.35137525716348</v>
      </c>
      <c r="K20">
        <v>-0.597473430491663</v>
      </c>
      <c r="L20">
        <v>9.65020690680168</v>
      </c>
    </row>
    <row r="21" spans="1:12">
      <c r="A21">
        <v>2011</v>
      </c>
      <c r="B21" t="s">
        <v>48</v>
      </c>
      <c r="C21">
        <v>9.95354738652407</v>
      </c>
      <c r="D21">
        <v>3.70622809244855</v>
      </c>
      <c r="E21">
        <v>11.0383353337863</v>
      </c>
      <c r="F21">
        <v>10.4167302528177</v>
      </c>
      <c r="G21">
        <v>9.52427481557203</v>
      </c>
      <c r="H21">
        <v>0.145711761248091</v>
      </c>
      <c r="I21">
        <v>0.336472236621213</v>
      </c>
      <c r="J21">
        <v>2.35137525716348</v>
      </c>
      <c r="K21">
        <v>-0.871556400533984</v>
      </c>
      <c r="L21">
        <v>10.2557628321302</v>
      </c>
    </row>
    <row r="22" spans="1:12">
      <c r="A22">
        <v>2011</v>
      </c>
      <c r="B22" t="s">
        <v>49</v>
      </c>
      <c r="C22">
        <v>8.64854420874921</v>
      </c>
      <c r="D22">
        <v>2.61739583283408</v>
      </c>
      <c r="E22">
        <v>10.707258871554</v>
      </c>
      <c r="F22">
        <v>8.61486421858968</v>
      </c>
      <c r="G22">
        <v>8.30052860619974</v>
      </c>
      <c r="H22">
        <v>0.0550318206052783</v>
      </c>
      <c r="I22">
        <v>-0.446287102628419</v>
      </c>
      <c r="J22">
        <v>2.26176309847379</v>
      </c>
      <c r="K22">
        <v>-1.05096563520076</v>
      </c>
      <c r="L22">
        <v>8.12740456269308</v>
      </c>
    </row>
    <row r="23" spans="1:12">
      <c r="A23">
        <v>2011</v>
      </c>
      <c r="B23" t="s">
        <v>50</v>
      </c>
      <c r="C23">
        <v>9.09303322306774</v>
      </c>
      <c r="D23">
        <v>3.85862222870103</v>
      </c>
      <c r="E23">
        <v>10.3608174583594</v>
      </c>
      <c r="F23">
        <v>10.9544140669717</v>
      </c>
      <c r="G23">
        <v>8.68828526625864</v>
      </c>
      <c r="H23">
        <v>0.115887629988126</v>
      </c>
      <c r="I23">
        <v>-0.462035459596559</v>
      </c>
      <c r="J23">
        <v>2.26176309847379</v>
      </c>
      <c r="K23">
        <v>-0.999672340813206</v>
      </c>
      <c r="L23">
        <v>8.34260168068419</v>
      </c>
    </row>
    <row r="24" spans="1:12">
      <c r="A24" s="3">
        <v>2012</v>
      </c>
      <c r="B24" t="s">
        <v>40</v>
      </c>
      <c r="C24">
        <v>9.91253252317935</v>
      </c>
      <c r="D24">
        <v>4.04830062372069</v>
      </c>
      <c r="E24">
        <v>9.85308859495228</v>
      </c>
      <c r="F24">
        <v>10.5173750521104</v>
      </c>
      <c r="G24">
        <v>8.56681729347707</v>
      </c>
      <c r="H24">
        <v>1.38936936990504</v>
      </c>
      <c r="I24">
        <v>1.21491274436427</v>
      </c>
      <c r="J24">
        <v>2.57261223020711</v>
      </c>
      <c r="K24">
        <v>-0.113168698105638</v>
      </c>
      <c r="L24">
        <v>10.8494924143937</v>
      </c>
    </row>
    <row r="25" spans="1:12">
      <c r="A25">
        <v>2012</v>
      </c>
      <c r="B25" t="s">
        <v>41</v>
      </c>
      <c r="C25">
        <v>10.8978168929103</v>
      </c>
      <c r="D25">
        <v>5.47185041730891</v>
      </c>
      <c r="E25">
        <v>12.2110104345598</v>
      </c>
      <c r="F25">
        <v>11.7828762633917</v>
      </c>
      <c r="G25">
        <v>10.3642795093034</v>
      </c>
      <c r="H25">
        <v>0.650920008464948</v>
      </c>
      <c r="I25">
        <v>0.867100487683383</v>
      </c>
      <c r="J25">
        <v>2.4423470353692</v>
      </c>
      <c r="K25">
        <v>-0.462035459596559</v>
      </c>
      <c r="L25">
        <v>12.5059698090612</v>
      </c>
    </row>
    <row r="26" spans="1:12">
      <c r="A26">
        <v>2012</v>
      </c>
      <c r="B26" t="s">
        <v>42</v>
      </c>
      <c r="C26">
        <v>10.4534953310197</v>
      </c>
      <c r="D26">
        <v>5.21166955982236</v>
      </c>
      <c r="E26">
        <v>11.4638612632559</v>
      </c>
      <c r="F26">
        <v>10.7666939133178</v>
      </c>
      <c r="G26">
        <v>9.74659745726765</v>
      </c>
      <c r="H26">
        <v>0.453629381286721</v>
      </c>
      <c r="I26">
        <v>0.732367893713227</v>
      </c>
      <c r="J26">
        <v>2.42480272571829</v>
      </c>
      <c r="K26">
        <v>-0.45886588483528</v>
      </c>
      <c r="L26">
        <v>12.1466569801313</v>
      </c>
    </row>
    <row r="27" spans="1:12">
      <c r="A27">
        <v>2012</v>
      </c>
      <c r="B27" t="s">
        <v>43</v>
      </c>
      <c r="C27">
        <v>9.75336499890431</v>
      </c>
      <c r="D27">
        <v>4.19720194766181</v>
      </c>
      <c r="E27">
        <v>10.9771238551341</v>
      </c>
      <c r="F27">
        <v>10.3311380677795</v>
      </c>
      <c r="G27">
        <v>9.61946211975456</v>
      </c>
      <c r="H27">
        <v>0.146672627606822</v>
      </c>
      <c r="I27">
        <v>0.494696241836107</v>
      </c>
      <c r="J27">
        <v>2.34180580614733</v>
      </c>
      <c r="K27">
        <v>-0.765717873394781</v>
      </c>
      <c r="L27">
        <v>10.6763927848743</v>
      </c>
    </row>
    <row r="28" spans="1:12">
      <c r="A28">
        <v>2012</v>
      </c>
      <c r="B28" t="s">
        <v>44</v>
      </c>
      <c r="C28">
        <v>9.46876457690102</v>
      </c>
      <c r="D28">
        <v>3.65325227647078</v>
      </c>
      <c r="E28">
        <v>11.3425403841486</v>
      </c>
      <c r="F28">
        <v>9.27930657644091</v>
      </c>
      <c r="G28">
        <v>9.28489110324048</v>
      </c>
      <c r="H28">
        <v>0.165645368556972</v>
      </c>
      <c r="I28">
        <v>-0.127833371509885</v>
      </c>
      <c r="J28">
        <v>2.3887627892351</v>
      </c>
      <c r="K28">
        <v>-0.744229970789261</v>
      </c>
      <c r="L28">
        <v>8.98532006064911</v>
      </c>
    </row>
    <row r="29" spans="1:12">
      <c r="A29">
        <v>2012</v>
      </c>
      <c r="B29" t="s">
        <v>45</v>
      </c>
      <c r="C29">
        <v>10.010117512109</v>
      </c>
      <c r="D29">
        <v>4.39197696552705</v>
      </c>
      <c r="E29">
        <v>10.6466860064948</v>
      </c>
      <c r="F29">
        <v>10.510967906339</v>
      </c>
      <c r="G29">
        <v>9.62568980215832</v>
      </c>
      <c r="H29">
        <v>0.0922271045304702</v>
      </c>
      <c r="I29">
        <v>0.548121408509688</v>
      </c>
      <c r="J29">
        <v>2.41591377830105</v>
      </c>
      <c r="K29">
        <v>-0.62548853208613</v>
      </c>
      <c r="L29">
        <v>10.1054074673987</v>
      </c>
    </row>
    <row r="30" spans="1:12">
      <c r="A30">
        <v>2012</v>
      </c>
      <c r="B30" t="s">
        <v>46</v>
      </c>
      <c r="C30">
        <v>10.0057837278953</v>
      </c>
      <c r="D30">
        <v>3.74004774068834</v>
      </c>
      <c r="E30">
        <v>11.0343734017545</v>
      </c>
      <c r="F30">
        <v>10.1521428930191</v>
      </c>
      <c r="G30">
        <v>9.58717346823988</v>
      </c>
      <c r="H30">
        <v>0.0635815663193891</v>
      </c>
      <c r="I30">
        <v>0.262364264467491</v>
      </c>
      <c r="J30">
        <v>2.45100509811232</v>
      </c>
      <c r="K30">
        <v>-0.762497258694739</v>
      </c>
      <c r="L30">
        <v>10.0524246653105</v>
      </c>
    </row>
    <row r="31" spans="1:12">
      <c r="A31">
        <v>2012</v>
      </c>
      <c r="B31" t="s">
        <v>47</v>
      </c>
      <c r="C31">
        <v>9.34221038527404</v>
      </c>
      <c r="D31">
        <v>4.03600898520914</v>
      </c>
      <c r="E31">
        <v>10.5430493401723</v>
      </c>
      <c r="F31">
        <v>11.2384886192685</v>
      </c>
      <c r="G31">
        <v>9.14633504200027</v>
      </c>
      <c r="H31">
        <v>0.299364798064788</v>
      </c>
      <c r="I31">
        <v>0.336472236621213</v>
      </c>
      <c r="J31">
        <v>2.37024374146786</v>
      </c>
      <c r="K31">
        <v>-0.562469856918329</v>
      </c>
      <c r="L31">
        <v>9.92152391502223</v>
      </c>
    </row>
    <row r="32" spans="1:12">
      <c r="A32">
        <v>2012</v>
      </c>
      <c r="B32" t="s">
        <v>48</v>
      </c>
      <c r="C32">
        <v>10.0804950145063</v>
      </c>
      <c r="D32">
        <v>4.20319896713418</v>
      </c>
      <c r="E32">
        <v>10.9947898549049</v>
      </c>
      <c r="F32">
        <v>10.5303079472993</v>
      </c>
      <c r="G32">
        <v>9.71293219081507</v>
      </c>
      <c r="H32">
        <v>0.159052106162662</v>
      </c>
      <c r="I32">
        <v>0.385262400790645</v>
      </c>
      <c r="J32">
        <v>2.35137525716348</v>
      </c>
      <c r="K32">
        <v>-0.831719830423885</v>
      </c>
      <c r="L32">
        <v>10.650601949366</v>
      </c>
    </row>
    <row r="33" spans="1:12">
      <c r="A33">
        <v>2012</v>
      </c>
      <c r="B33" t="s">
        <v>49</v>
      </c>
      <c r="C33">
        <v>8.83232504757612</v>
      </c>
      <c r="D33">
        <v>3.03013370027132</v>
      </c>
      <c r="E33">
        <v>10.8510831342387</v>
      </c>
      <c r="F33">
        <v>8.88044645071509</v>
      </c>
      <c r="G33">
        <v>8.61341204915678</v>
      </c>
      <c r="H33">
        <v>0.0621327678701731</v>
      </c>
      <c r="I33">
        <v>-0.49429632181478</v>
      </c>
      <c r="J33">
        <v>2.28238238567653</v>
      </c>
      <c r="K33">
        <v>-1.01032672380075</v>
      </c>
      <c r="L33">
        <v>8.70930004894499</v>
      </c>
    </row>
    <row r="34" spans="1:12">
      <c r="A34">
        <v>2012</v>
      </c>
      <c r="B34" t="s">
        <v>50</v>
      </c>
      <c r="C34">
        <v>9.2408181692881</v>
      </c>
      <c r="D34">
        <v>4.15888308335967</v>
      </c>
      <c r="E34">
        <v>10.5033125758647</v>
      </c>
      <c r="F34">
        <v>9.94381342400769</v>
      </c>
      <c r="G34">
        <v>8.9298325032724</v>
      </c>
      <c r="H34">
        <v>0.130804105351682</v>
      </c>
      <c r="I34">
        <v>-0.400477566597125</v>
      </c>
      <c r="J34">
        <v>2.27212588550934</v>
      </c>
      <c r="K34">
        <v>-0.933691246554322</v>
      </c>
      <c r="L34">
        <v>8.67470962929122</v>
      </c>
    </row>
    <row r="35" spans="1:12">
      <c r="A35" s="3">
        <v>2013</v>
      </c>
      <c r="B35" t="s">
        <v>40</v>
      </c>
      <c r="C35">
        <v>9.99049747119136</v>
      </c>
      <c r="D35">
        <v>4.65776263610726</v>
      </c>
      <c r="E35">
        <v>10.021003885964</v>
      </c>
      <c r="F35">
        <v>10.9319813364298</v>
      </c>
      <c r="G35">
        <v>8.63901959717872</v>
      </c>
      <c r="H35">
        <v>1.29881550910595</v>
      </c>
      <c r="I35">
        <v>1.26976054486394</v>
      </c>
      <c r="J35">
        <v>2.58776403522771</v>
      </c>
      <c r="K35">
        <v>-0.109814866007207</v>
      </c>
      <c r="L35">
        <v>10.7930235471015</v>
      </c>
    </row>
    <row r="36" spans="1:12">
      <c r="A36">
        <v>2013</v>
      </c>
      <c r="B36" t="s">
        <v>41</v>
      </c>
      <c r="C36">
        <v>10.9979808698769</v>
      </c>
      <c r="D36">
        <v>5.74204118677329</v>
      </c>
      <c r="E36">
        <v>12.2274769306638</v>
      </c>
      <c r="F36">
        <v>11.6828370016875</v>
      </c>
      <c r="G36">
        <v>10.4907885439624</v>
      </c>
      <c r="H36">
        <v>0.591836895559196</v>
      </c>
      <c r="I36">
        <v>0.912282710476616</v>
      </c>
      <c r="J36">
        <v>2.4423470353692</v>
      </c>
      <c r="K36">
        <v>-0.444569827988925</v>
      </c>
      <c r="L36">
        <v>12.3869139406105</v>
      </c>
    </row>
    <row r="37" spans="1:12">
      <c r="A37">
        <v>2013</v>
      </c>
      <c r="B37" t="s">
        <v>42</v>
      </c>
      <c r="C37">
        <v>10.5389153089781</v>
      </c>
      <c r="D37">
        <v>5.17161971350208</v>
      </c>
      <c r="E37">
        <v>11.3893783488745</v>
      </c>
      <c r="F37">
        <v>11.0172183123359</v>
      </c>
      <c r="G37">
        <v>9.91314427593441</v>
      </c>
      <c r="H37">
        <v>0.570962303534297</v>
      </c>
      <c r="I37">
        <v>0.770108221696074</v>
      </c>
      <c r="J37">
        <v>2.4423470353692</v>
      </c>
      <c r="K37">
        <v>-0.446287102628419</v>
      </c>
      <c r="L37">
        <v>12.217754150304</v>
      </c>
    </row>
    <row r="38" spans="1:12">
      <c r="A38">
        <v>2013</v>
      </c>
      <c r="B38" t="s">
        <v>43</v>
      </c>
      <c r="C38">
        <v>9.86419251662098</v>
      </c>
      <c r="D38">
        <v>4.97604384932664</v>
      </c>
      <c r="E38">
        <v>10.9323566883266</v>
      </c>
      <c r="F38">
        <v>10.5592962474407</v>
      </c>
      <c r="G38">
        <v>9.81198063116684</v>
      </c>
      <c r="H38">
        <v>0.152342514095648</v>
      </c>
      <c r="I38">
        <v>0.60431596685333</v>
      </c>
      <c r="J38">
        <v>2.33214389523559</v>
      </c>
      <c r="K38">
        <v>-0.736890103507864</v>
      </c>
      <c r="L38">
        <v>10.7964891864323</v>
      </c>
    </row>
    <row r="39" spans="1:12">
      <c r="A39">
        <v>2013</v>
      </c>
      <c r="B39" t="s">
        <v>44</v>
      </c>
      <c r="C39">
        <v>9.57569087419464</v>
      </c>
      <c r="D39">
        <v>3.73289633953071</v>
      </c>
      <c r="E39">
        <v>11.34474347173</v>
      </c>
      <c r="F39">
        <v>9.5876803163585</v>
      </c>
      <c r="G39">
        <v>9.42954015685657</v>
      </c>
      <c r="H39">
        <v>0.163683337971255</v>
      </c>
      <c r="I39">
        <v>-0.0618754037180875</v>
      </c>
      <c r="J39">
        <v>2.40694510831829</v>
      </c>
      <c r="K39">
        <v>-0.716006474706028</v>
      </c>
      <c r="L39">
        <v>9.20733586295588</v>
      </c>
    </row>
    <row r="40" spans="1:12">
      <c r="A40">
        <v>2013</v>
      </c>
      <c r="B40" t="s">
        <v>45</v>
      </c>
      <c r="C40">
        <v>10.1182694423934</v>
      </c>
      <c r="D40">
        <v>4.29045944114839</v>
      </c>
      <c r="E40">
        <v>10.6747987540654</v>
      </c>
      <c r="F40">
        <v>10.5949833703468</v>
      </c>
      <c r="G40">
        <v>9.91232092318777</v>
      </c>
      <c r="H40">
        <v>0.0942341892470221</v>
      </c>
      <c r="I40">
        <v>0.587786664902119</v>
      </c>
      <c r="J40">
        <v>2.42480272571829</v>
      </c>
      <c r="K40">
        <v>-0.606786014911902</v>
      </c>
      <c r="L40">
        <v>10.266740811835</v>
      </c>
    </row>
    <row r="41" spans="1:12">
      <c r="A41">
        <v>2013</v>
      </c>
      <c r="B41" t="s">
        <v>46</v>
      </c>
      <c r="C41">
        <v>10.1113822284697</v>
      </c>
      <c r="D41">
        <v>3.76815263500844</v>
      </c>
      <c r="E41">
        <v>10.9705231711027</v>
      </c>
      <c r="F41">
        <v>10.3831011081694</v>
      </c>
      <c r="G41">
        <v>9.81909673886908</v>
      </c>
      <c r="H41">
        <v>0.0656151202578866</v>
      </c>
      <c r="I41">
        <v>0.285178942233662</v>
      </c>
      <c r="J41">
        <v>2.45958884180371</v>
      </c>
      <c r="K41">
        <v>-0.734802855828778</v>
      </c>
      <c r="L41">
        <v>10.1020104886681</v>
      </c>
    </row>
    <row r="42" spans="1:12">
      <c r="A42">
        <v>2013</v>
      </c>
      <c r="B42" t="s">
        <v>47</v>
      </c>
      <c r="C42">
        <v>9.45589178147459</v>
      </c>
      <c r="D42">
        <v>3.99083418585244</v>
      </c>
      <c r="E42">
        <v>10.5931035056448</v>
      </c>
      <c r="F42">
        <v>11.4158637521271</v>
      </c>
      <c r="G42">
        <v>9.30792070031505</v>
      </c>
      <c r="H42">
        <v>0.345044753842134</v>
      </c>
      <c r="I42">
        <v>0.322083499169113</v>
      </c>
      <c r="J42">
        <v>2.37024374146786</v>
      </c>
      <c r="K42">
        <v>-0.538882221548516</v>
      </c>
      <c r="L42">
        <v>10.1197273275335</v>
      </c>
    </row>
    <row r="43" spans="1:12">
      <c r="A43">
        <v>2013</v>
      </c>
      <c r="B43" t="s">
        <v>48</v>
      </c>
      <c r="C43">
        <v>10.1808188652238</v>
      </c>
      <c r="D43">
        <v>4.56121829845891</v>
      </c>
      <c r="E43">
        <v>11.1862253254977</v>
      </c>
      <c r="F43">
        <v>10.6475417028699</v>
      </c>
      <c r="G43">
        <v>9.95461783363774</v>
      </c>
      <c r="H43">
        <v>0.157091184132203</v>
      </c>
      <c r="I43">
        <v>0.418710334858185</v>
      </c>
      <c r="J43">
        <v>2.37024374146786</v>
      </c>
      <c r="K43">
        <v>-0.800732391239883</v>
      </c>
      <c r="L43">
        <v>10.7401071743525</v>
      </c>
    </row>
    <row r="44" spans="1:12">
      <c r="A44">
        <v>2013</v>
      </c>
      <c r="B44" t="s">
        <v>49</v>
      </c>
      <c r="C44">
        <v>8.99799580121109</v>
      </c>
      <c r="D44">
        <v>3.14845336057165</v>
      </c>
      <c r="E44">
        <v>10.8824713537487</v>
      </c>
      <c r="F44">
        <v>9.31289696030128</v>
      </c>
      <c r="G44">
        <v>8.90566133267945</v>
      </c>
      <c r="H44">
        <v>0.0658134032244901</v>
      </c>
      <c r="I44">
        <v>-0.544727175441672</v>
      </c>
      <c r="J44">
        <v>2.31253542384721</v>
      </c>
      <c r="K44">
        <v>-0.972067747343154</v>
      </c>
      <c r="L44">
        <v>8.97651497231511</v>
      </c>
    </row>
    <row r="45" spans="1:12">
      <c r="A45">
        <v>2013</v>
      </c>
      <c r="B45" t="s">
        <v>50</v>
      </c>
      <c r="C45">
        <v>9.37858920418264</v>
      </c>
      <c r="D45">
        <v>4.92362391710663</v>
      </c>
      <c r="E45">
        <v>10.4849486979003</v>
      </c>
      <c r="F45">
        <v>10.0698067518526</v>
      </c>
      <c r="G45">
        <v>9.17178663634393</v>
      </c>
      <c r="H45">
        <v>0.140143539173669</v>
      </c>
      <c r="I45">
        <v>-0.400477566597125</v>
      </c>
      <c r="J45">
        <v>2.30258509299405</v>
      </c>
      <c r="K45">
        <v>-0.904362161008881</v>
      </c>
      <c r="L45">
        <v>8.82526595351575</v>
      </c>
    </row>
    <row r="46" spans="1:12">
      <c r="A46" s="3">
        <v>2014</v>
      </c>
      <c r="B46" t="s">
        <v>40</v>
      </c>
      <c r="C46">
        <v>10.0676324094972</v>
      </c>
      <c r="D46">
        <v>5.01196773933003</v>
      </c>
      <c r="E46">
        <v>9.78261851005514</v>
      </c>
      <c r="F46">
        <v>11.2642461331995</v>
      </c>
      <c r="G46">
        <v>8.70224933913921</v>
      </c>
      <c r="H46">
        <v>1.27110971371835</v>
      </c>
      <c r="I46">
        <v>1.29746314741327</v>
      </c>
      <c r="J46">
        <v>2.63188884013665</v>
      </c>
      <c r="K46">
        <v>-0.109814866007207</v>
      </c>
      <c r="L46">
        <v>10.8294909632641</v>
      </c>
    </row>
    <row r="47" spans="1:12">
      <c r="A47">
        <v>2014</v>
      </c>
      <c r="B47" t="s">
        <v>41</v>
      </c>
      <c r="C47">
        <v>11.083500395817</v>
      </c>
      <c r="D47">
        <v>5.5325986622727</v>
      </c>
      <c r="E47">
        <v>12.1419607000629</v>
      </c>
      <c r="F47">
        <v>12.1664426486317</v>
      </c>
      <c r="G47">
        <v>10.6347189834123</v>
      </c>
      <c r="H47">
        <v>0.556067822921224</v>
      </c>
      <c r="I47">
        <v>0.932164081030445</v>
      </c>
      <c r="J47">
        <v>2.45100509811232</v>
      </c>
      <c r="K47">
        <v>-0.427557354582981</v>
      </c>
      <c r="L47">
        <v>12.2062326327315</v>
      </c>
    </row>
    <row r="48" spans="1:12">
      <c r="A48">
        <v>2014</v>
      </c>
      <c r="B48" t="s">
        <v>42</v>
      </c>
      <c r="C48">
        <v>10.6009511539336</v>
      </c>
      <c r="D48">
        <v>5.17953383055807</v>
      </c>
      <c r="E48">
        <v>11.521756357605</v>
      </c>
      <c r="F48">
        <v>11.6770066734744</v>
      </c>
      <c r="G48">
        <v>10.0670832021627</v>
      </c>
      <c r="H48">
        <v>0.567511083928695</v>
      </c>
      <c r="I48">
        <v>0.815364813284194</v>
      </c>
      <c r="J48">
        <v>2.45100509811232</v>
      </c>
      <c r="K48">
        <v>-0.432784918763127</v>
      </c>
      <c r="L48">
        <v>12.1470866803822</v>
      </c>
    </row>
    <row r="49" spans="1:12">
      <c r="A49">
        <v>2014</v>
      </c>
      <c r="B49" t="s">
        <v>43</v>
      </c>
      <c r="C49">
        <v>9.94504927339138</v>
      </c>
      <c r="D49">
        <v>4.68305672464516</v>
      </c>
      <c r="E49">
        <v>10.9586702832769</v>
      </c>
      <c r="F49">
        <v>10.8265354035734</v>
      </c>
      <c r="G49">
        <v>9.96440860100208</v>
      </c>
      <c r="H49">
        <v>0.151718160561185</v>
      </c>
      <c r="I49">
        <v>0.636576829071551</v>
      </c>
      <c r="J49">
        <v>2.35137525716348</v>
      </c>
      <c r="K49">
        <v>-0.710293339394916</v>
      </c>
      <c r="L49">
        <v>10.786841784164</v>
      </c>
    </row>
    <row r="50" spans="1:12">
      <c r="A50">
        <v>2014</v>
      </c>
      <c r="B50" t="s">
        <v>44</v>
      </c>
      <c r="C50">
        <v>9.66234740457015</v>
      </c>
      <c r="D50">
        <v>3.83945231259331</v>
      </c>
      <c r="E50">
        <v>11.3601937778964</v>
      </c>
      <c r="F50">
        <v>10.0246426740926</v>
      </c>
      <c r="G50">
        <v>9.5940369216112</v>
      </c>
      <c r="H50">
        <v>0.17481277001113</v>
      </c>
      <c r="I50">
        <v>-0.0304592074847086</v>
      </c>
      <c r="J50">
        <v>2.39789527279837</v>
      </c>
      <c r="K50">
        <v>-0.688756832258652</v>
      </c>
      <c r="L50">
        <v>9.53466772862471</v>
      </c>
    </row>
    <row r="51" spans="1:12">
      <c r="A51">
        <v>2014</v>
      </c>
      <c r="B51" t="s">
        <v>45</v>
      </c>
      <c r="C51">
        <v>10.2175396104892</v>
      </c>
      <c r="D51">
        <v>4.36309862478836</v>
      </c>
      <c r="E51">
        <v>10.6504361295644</v>
      </c>
      <c r="F51">
        <v>10.5971096203193</v>
      </c>
      <c r="G51">
        <v>10.0983571358557</v>
      </c>
      <c r="H51">
        <v>0.100978362422304</v>
      </c>
      <c r="I51">
        <v>0.625938430866495</v>
      </c>
      <c r="J51">
        <v>2.4423470353692</v>
      </c>
      <c r="K51">
        <v>-0.585728783792675</v>
      </c>
      <c r="L51">
        <v>10.2502636642956</v>
      </c>
    </row>
    <row r="52" spans="1:12">
      <c r="A52">
        <v>2014</v>
      </c>
      <c r="B52" t="s">
        <v>46</v>
      </c>
      <c r="C52">
        <v>10.2049734128189</v>
      </c>
      <c r="D52">
        <v>3.35340671782581</v>
      </c>
      <c r="E52">
        <v>10.9491209164134</v>
      </c>
      <c r="F52">
        <v>10.7538307711093</v>
      </c>
      <c r="G52">
        <v>9.99655749761469</v>
      </c>
      <c r="H52">
        <v>0.0736741428514365</v>
      </c>
      <c r="I52">
        <v>0.307484699747961</v>
      </c>
      <c r="J52">
        <v>2.45958884180371</v>
      </c>
      <c r="K52">
        <v>-0.707651866762827</v>
      </c>
      <c r="L52">
        <v>10.1900565057004</v>
      </c>
    </row>
    <row r="53" spans="1:12">
      <c r="A53">
        <v>2014</v>
      </c>
      <c r="B53" t="s">
        <v>47</v>
      </c>
      <c r="C53">
        <v>9.56539600553927</v>
      </c>
      <c r="D53">
        <v>4.25985900069967</v>
      </c>
      <c r="E53">
        <v>10.5139593964272</v>
      </c>
      <c r="F53">
        <v>11.6166816944489</v>
      </c>
      <c r="G53">
        <v>9.48978863950086</v>
      </c>
      <c r="H53">
        <v>0.429647469605822</v>
      </c>
      <c r="I53">
        <v>0.350656871613169</v>
      </c>
      <c r="J53">
        <v>2.37954613413017</v>
      </c>
      <c r="K53">
        <v>-0.517514611916787</v>
      </c>
      <c r="L53">
        <v>10.0987253345966</v>
      </c>
    </row>
    <row r="54" spans="1:12">
      <c r="A54">
        <v>2014</v>
      </c>
      <c r="B54" t="s">
        <v>48</v>
      </c>
      <c r="C54">
        <v>10.2589448554508</v>
      </c>
      <c r="D54">
        <v>4.76046307039413</v>
      </c>
      <c r="E54">
        <v>10.9453883862868</v>
      </c>
      <c r="F54">
        <v>10.750685407923</v>
      </c>
      <c r="G54">
        <v>10.068048146418</v>
      </c>
      <c r="H54">
        <v>0.157938268669143</v>
      </c>
      <c r="I54">
        <v>0.451075619360217</v>
      </c>
      <c r="J54">
        <v>2.37024374146786</v>
      </c>
      <c r="K54">
        <v>-0.770028224895903</v>
      </c>
      <c r="L54">
        <v>10.7604528183255</v>
      </c>
    </row>
    <row r="55" spans="1:12">
      <c r="A55">
        <v>2014</v>
      </c>
      <c r="B55" t="s">
        <v>49</v>
      </c>
      <c r="C55">
        <v>9.13414915444981</v>
      </c>
      <c r="D55">
        <v>4.21803603456465</v>
      </c>
      <c r="E55">
        <v>10.6452105885888</v>
      </c>
      <c r="F55">
        <v>9.86058005152485</v>
      </c>
      <c r="G55">
        <v>9.10783688224133</v>
      </c>
      <c r="H55">
        <v>0.0746266222336854</v>
      </c>
      <c r="I55">
        <v>-0.510825623765991</v>
      </c>
      <c r="J55">
        <v>2.30258509299405</v>
      </c>
      <c r="K55">
        <v>-0.916040763118948</v>
      </c>
      <c r="L55">
        <v>9.22098353207466</v>
      </c>
    </row>
    <row r="56" spans="1:12">
      <c r="A56">
        <v>2014</v>
      </c>
      <c r="B56" t="s">
        <v>50</v>
      </c>
      <c r="C56">
        <v>9.45833964452904</v>
      </c>
      <c r="D56">
        <v>4.26549281841793</v>
      </c>
      <c r="E56">
        <v>10.4550999702028</v>
      </c>
      <c r="F56">
        <v>10.2511469785479</v>
      </c>
      <c r="G56">
        <v>9.31230111495065</v>
      </c>
      <c r="H56">
        <v>0.148403686735198</v>
      </c>
      <c r="I56">
        <v>-0.400477566597125</v>
      </c>
      <c r="J56">
        <v>2.30258509299405</v>
      </c>
      <c r="K56">
        <v>-0.87394989138463</v>
      </c>
      <c r="L56">
        <v>9.00257792270028</v>
      </c>
    </row>
    <row r="57" spans="1:12">
      <c r="A57" s="3">
        <v>2015</v>
      </c>
      <c r="B57" t="s">
        <v>40</v>
      </c>
      <c r="C57">
        <v>10.1315569519161</v>
      </c>
      <c r="D57">
        <v>4.50313746042294</v>
      </c>
      <c r="E57">
        <v>10.0787425331234</v>
      </c>
      <c r="F57">
        <v>11.2791253334675</v>
      </c>
      <c r="G57">
        <v>8.75663519836657</v>
      </c>
      <c r="H57">
        <v>1.15435016289562</v>
      </c>
      <c r="I57">
        <v>1.31640823365572</v>
      </c>
      <c r="J57">
        <v>2.62466859216316</v>
      </c>
      <c r="K57">
        <v>-0.132389188045746</v>
      </c>
      <c r="L57">
        <v>11.0124296380049</v>
      </c>
    </row>
    <row r="58" spans="1:12">
      <c r="A58">
        <v>2015</v>
      </c>
      <c r="B58" t="s">
        <v>41</v>
      </c>
      <c r="C58">
        <v>11.1579117119181</v>
      </c>
      <c r="D58">
        <v>6.08267542716137</v>
      </c>
      <c r="E58">
        <v>12.04906789672</v>
      </c>
      <c r="F58">
        <v>12.2155525687293</v>
      </c>
      <c r="G58">
        <v>10.7343330258712</v>
      </c>
      <c r="H58">
        <v>0.499574991036331</v>
      </c>
      <c r="I58">
        <v>0.943905898907128</v>
      </c>
      <c r="J58">
        <v>2.484906649788</v>
      </c>
      <c r="K58">
        <v>-0.407667531663364</v>
      </c>
      <c r="L58">
        <v>12.4303755245642</v>
      </c>
    </row>
    <row r="59" spans="1:12">
      <c r="A59">
        <v>2015</v>
      </c>
      <c r="B59" t="s">
        <v>42</v>
      </c>
      <c r="C59">
        <v>10.666312136904</v>
      </c>
      <c r="D59">
        <v>5.08450514266271</v>
      </c>
      <c r="E59">
        <v>11.3222854051675</v>
      </c>
      <c r="F59">
        <v>11.6996041822056</v>
      </c>
      <c r="G59">
        <v>10.1910966223233</v>
      </c>
      <c r="H59">
        <v>0.519498200948597</v>
      </c>
      <c r="I59">
        <v>0.858661619037519</v>
      </c>
      <c r="J59">
        <v>2.47653840011748</v>
      </c>
      <c r="K59">
        <v>-0.41855034765682</v>
      </c>
      <c r="L59">
        <v>12.3672684500841</v>
      </c>
    </row>
    <row r="60" spans="1:12">
      <c r="A60">
        <v>2015</v>
      </c>
      <c r="B60" t="s">
        <v>43</v>
      </c>
      <c r="C60">
        <v>9.99905360869222</v>
      </c>
      <c r="D60">
        <v>4.57574137529728</v>
      </c>
      <c r="E60">
        <v>10.8782358539819</v>
      </c>
      <c r="F60">
        <v>11.3522518905804</v>
      </c>
      <c r="G60">
        <v>10.0776059720782</v>
      </c>
      <c r="H60">
        <v>0.142394411611937</v>
      </c>
      <c r="I60">
        <v>0.672944473242426</v>
      </c>
      <c r="J60">
        <v>2.35137525716348</v>
      </c>
      <c r="K60">
        <v>-0.683196849706777</v>
      </c>
      <c r="L60">
        <v>10.9859535214615</v>
      </c>
    </row>
    <row r="61" spans="1:12">
      <c r="A61">
        <v>2015</v>
      </c>
      <c r="B61" t="s">
        <v>44</v>
      </c>
      <c r="C61">
        <v>9.72458693764226</v>
      </c>
      <c r="D61">
        <v>4.15261347034608</v>
      </c>
      <c r="E61">
        <v>11.3340140869015</v>
      </c>
      <c r="F61">
        <v>9.92515119217216</v>
      </c>
      <c r="G61">
        <v>9.74060973511637</v>
      </c>
      <c r="H61">
        <v>0.163573187401413</v>
      </c>
      <c r="I61">
        <v>0.0392207131532813</v>
      </c>
      <c r="J61">
        <v>2.39789527279837</v>
      </c>
      <c r="K61">
        <v>-0.661260991697624</v>
      </c>
      <c r="L61">
        <v>10.0924950419207</v>
      </c>
    </row>
    <row r="62" spans="1:12">
      <c r="A62">
        <v>2015</v>
      </c>
      <c r="B62" t="s">
        <v>45</v>
      </c>
      <c r="C62">
        <v>10.2938454525936</v>
      </c>
      <c r="D62">
        <v>4.36309862478836</v>
      </c>
      <c r="E62">
        <v>10.8520905738775</v>
      </c>
      <c r="F62">
        <v>10.9222987710007</v>
      </c>
      <c r="G62">
        <v>10.169170151391</v>
      </c>
      <c r="H62">
        <v>0.0990694137668827</v>
      </c>
      <c r="I62">
        <v>0.641853886172395</v>
      </c>
      <c r="J62">
        <v>2.43361335540045</v>
      </c>
      <c r="K62">
        <v>-0.564753965791546</v>
      </c>
      <c r="L62">
        <v>10.5656857149521</v>
      </c>
    </row>
    <row r="63" spans="1:12">
      <c r="A63">
        <v>2015</v>
      </c>
      <c r="B63" t="s">
        <v>46</v>
      </c>
      <c r="C63">
        <v>10.271673341765</v>
      </c>
      <c r="D63">
        <v>5.85821882796062</v>
      </c>
      <c r="E63">
        <v>10.8613615890604</v>
      </c>
      <c r="F63">
        <v>10.8561680711932</v>
      </c>
      <c r="G63">
        <v>10.1640914222638</v>
      </c>
      <c r="H63">
        <v>0.0652319860661174</v>
      </c>
      <c r="I63">
        <v>0.357674444271816</v>
      </c>
      <c r="J63">
        <v>2.42480272571829</v>
      </c>
      <c r="K63">
        <v>-0.67550374538735</v>
      </c>
      <c r="L63">
        <v>10.4363192565647</v>
      </c>
    </row>
    <row r="64" spans="1:12">
      <c r="A64">
        <v>2015</v>
      </c>
      <c r="B64" t="s">
        <v>47</v>
      </c>
      <c r="C64">
        <v>9.6625153867797</v>
      </c>
      <c r="D64">
        <v>3.64283551561253</v>
      </c>
      <c r="E64">
        <v>10.5750790701304</v>
      </c>
      <c r="F64">
        <v>11.6213851731657</v>
      </c>
      <c r="G64">
        <v>9.64730414714372</v>
      </c>
      <c r="H64">
        <v>0.304214625058932</v>
      </c>
      <c r="I64">
        <v>0.451075619360217</v>
      </c>
      <c r="J64">
        <v>2.41591377830105</v>
      </c>
      <c r="K64">
        <v>-0.495280412430529</v>
      </c>
      <c r="L64">
        <v>10.5691093620313</v>
      </c>
    </row>
    <row r="65" spans="1:12">
      <c r="A65">
        <v>2015</v>
      </c>
      <c r="B65" t="s">
        <v>48</v>
      </c>
      <c r="C65">
        <v>10.3107210960403</v>
      </c>
      <c r="D65">
        <v>4.25985900069967</v>
      </c>
      <c r="E65">
        <v>10.8048879719151</v>
      </c>
      <c r="F65">
        <v>10.7033792905261</v>
      </c>
      <c r="G65">
        <v>10.1252525540871</v>
      </c>
      <c r="H65">
        <v>0.10934996895495</v>
      </c>
      <c r="I65">
        <v>0.512823626428664</v>
      </c>
      <c r="J65">
        <v>2.35137525716348</v>
      </c>
      <c r="K65">
        <v>-0.740448453677958</v>
      </c>
      <c r="L65">
        <v>11.0814192104085</v>
      </c>
    </row>
    <row r="66" spans="1:12">
      <c r="A66">
        <v>2015</v>
      </c>
      <c r="B66" t="s">
        <v>49</v>
      </c>
      <c r="C66">
        <v>9.25937431595271</v>
      </c>
      <c r="D66">
        <v>3.66612246699132</v>
      </c>
      <c r="E66">
        <v>10.5166711889557</v>
      </c>
      <c r="F66">
        <v>9.88603615892237</v>
      </c>
      <c r="G66">
        <v>9.30068734633698</v>
      </c>
      <c r="H66">
        <v>0.0747069782986243</v>
      </c>
      <c r="I66">
        <v>-0.527632742082372</v>
      </c>
      <c r="J66">
        <v>2.26176309847379</v>
      </c>
      <c r="K66">
        <v>-0.867262500806801</v>
      </c>
      <c r="L66">
        <v>9.55499334068759</v>
      </c>
    </row>
    <row r="67" spans="1:12">
      <c r="A67">
        <v>2015</v>
      </c>
      <c r="B67" t="s">
        <v>50</v>
      </c>
      <c r="C67">
        <v>9.51923363805218</v>
      </c>
      <c r="D67">
        <v>3.89589362349826</v>
      </c>
      <c r="E67">
        <v>9.8087921836968</v>
      </c>
      <c r="F67">
        <v>10.141992510963</v>
      </c>
      <c r="G67">
        <v>9.4780281337617</v>
      </c>
      <c r="H67">
        <v>0.115618896012018</v>
      </c>
      <c r="I67">
        <v>-0.22314355131421</v>
      </c>
      <c r="J67">
        <v>2.29253475714054</v>
      </c>
      <c r="K67">
        <v>-0.836324950236273</v>
      </c>
      <c r="L67">
        <v>9.3637479186055</v>
      </c>
    </row>
    <row r="68" spans="1:12">
      <c r="A68" s="3">
        <v>2016</v>
      </c>
      <c r="B68" t="s">
        <v>40</v>
      </c>
      <c r="C68">
        <v>10.2463198779886</v>
      </c>
      <c r="D68">
        <v>4.55597994179732</v>
      </c>
      <c r="E68">
        <v>10.4695113367669</v>
      </c>
      <c r="F68">
        <v>7.21450441415114</v>
      </c>
      <c r="G68">
        <v>8.8181685157806</v>
      </c>
      <c r="H68">
        <v>0.988346886738719</v>
      </c>
      <c r="I68">
        <v>1.34025042261848</v>
      </c>
      <c r="J68">
        <v>2.62466859216316</v>
      </c>
      <c r="K68">
        <v>-0.12897038129696</v>
      </c>
      <c r="L68">
        <v>11.0702256702518</v>
      </c>
    </row>
    <row r="69" spans="1:12">
      <c r="A69">
        <v>2016</v>
      </c>
      <c r="B69" t="s">
        <v>41</v>
      </c>
      <c r="C69">
        <v>11.2565906269238</v>
      </c>
      <c r="D69">
        <v>5.47058858748849</v>
      </c>
      <c r="E69">
        <v>12.3166296360948</v>
      </c>
      <c r="F69">
        <v>8.19312372151207</v>
      </c>
      <c r="G69">
        <v>10.8071154480381</v>
      </c>
      <c r="H69">
        <v>0.42276584849799</v>
      </c>
      <c r="I69">
        <v>0.978326122793608</v>
      </c>
      <c r="J69">
        <v>2.50143595173921</v>
      </c>
      <c r="K69">
        <v>-0.389788628723157</v>
      </c>
      <c r="L69">
        <v>12.3503158364437</v>
      </c>
    </row>
    <row r="70" spans="1:12">
      <c r="A70">
        <v>2016</v>
      </c>
      <c r="B70" t="s">
        <v>42</v>
      </c>
      <c r="C70">
        <v>10.7632367155764</v>
      </c>
      <c r="D70">
        <v>5.67091487103058</v>
      </c>
      <c r="E70">
        <v>11.4413757561302</v>
      </c>
      <c r="F70">
        <v>8.23906533176927</v>
      </c>
      <c r="G70">
        <v>10.2945494303335</v>
      </c>
      <c r="H70">
        <v>0.457204973571131</v>
      </c>
      <c r="I70">
        <v>0.887891257352457</v>
      </c>
      <c r="J70">
        <v>2.484906649788</v>
      </c>
      <c r="K70">
        <v>-0.400477566597125</v>
      </c>
      <c r="L70">
        <v>12.3079792031365</v>
      </c>
    </row>
    <row r="71" spans="1:12">
      <c r="A71">
        <v>2016</v>
      </c>
      <c r="B71" t="s">
        <v>43</v>
      </c>
      <c r="C71">
        <v>10.1026506576093</v>
      </c>
      <c r="D71">
        <v>4.80073696953207</v>
      </c>
      <c r="E71">
        <v>10.9366364480599</v>
      </c>
      <c r="F71">
        <v>7.02286808608264</v>
      </c>
      <c r="G71">
        <v>10.2048284175236</v>
      </c>
      <c r="H71">
        <v>0.116733609421976</v>
      </c>
      <c r="I71">
        <v>0.678033542749897</v>
      </c>
      <c r="J71">
        <v>2.35137525716348</v>
      </c>
      <c r="K71">
        <v>-0.654118793592467</v>
      </c>
      <c r="L71">
        <v>11.01835041579</v>
      </c>
    </row>
    <row r="72" spans="1:12">
      <c r="A72">
        <v>2016</v>
      </c>
      <c r="B72" t="s">
        <v>44</v>
      </c>
      <c r="C72">
        <v>9.82547195555139</v>
      </c>
      <c r="D72">
        <v>4.82591085268599</v>
      </c>
      <c r="E72">
        <v>11.2590907205018</v>
      </c>
      <c r="F72">
        <v>7.52940645783701</v>
      </c>
      <c r="G72">
        <v>9.88807945513345</v>
      </c>
      <c r="H72">
        <v>0.139200064868371</v>
      </c>
      <c r="I72">
        <v>0.122217632724249</v>
      </c>
      <c r="J72">
        <v>2.39789527279837</v>
      </c>
      <c r="K72">
        <v>-0.632993257740198</v>
      </c>
      <c r="L72">
        <v>10.3568535406288</v>
      </c>
    </row>
    <row r="73" spans="1:12">
      <c r="A73">
        <v>2016</v>
      </c>
      <c r="B73" t="s">
        <v>45</v>
      </c>
      <c r="C73">
        <v>10.3940710804538</v>
      </c>
      <c r="D73">
        <v>4.65396035015752</v>
      </c>
      <c r="E73">
        <v>10.9974724848187</v>
      </c>
      <c r="F73">
        <v>7.27170370688737</v>
      </c>
      <c r="G73">
        <v>10.3093425846141</v>
      </c>
      <c r="H73">
        <v>0.0774164574237312</v>
      </c>
      <c r="I73">
        <v>0.62057648772511</v>
      </c>
      <c r="J73">
        <v>2.43361335540045</v>
      </c>
      <c r="K73">
        <v>-0.543004522130226</v>
      </c>
      <c r="L73">
        <v>10.6411777958467</v>
      </c>
    </row>
    <row r="74" spans="1:12">
      <c r="A74">
        <v>2016</v>
      </c>
      <c r="B74" t="s">
        <v>46</v>
      </c>
      <c r="C74">
        <v>10.3593722901645</v>
      </c>
      <c r="D74">
        <v>3.98527346716774</v>
      </c>
      <c r="E74">
        <v>10.8056590758494</v>
      </c>
      <c r="F74">
        <v>7.39817409297047</v>
      </c>
      <c r="G74">
        <v>10.2287706377113</v>
      </c>
      <c r="H74">
        <v>0.054694844756345</v>
      </c>
      <c r="I74">
        <v>0.405465108108164</v>
      </c>
      <c r="J74">
        <v>2.4423470353692</v>
      </c>
      <c r="K74">
        <v>-0.639606413631916</v>
      </c>
      <c r="L74">
        <v>10.4355853115777</v>
      </c>
    </row>
    <row r="75" spans="1:12">
      <c r="A75">
        <v>2016</v>
      </c>
      <c r="B75" t="s">
        <v>47</v>
      </c>
      <c r="C75">
        <v>9.78361051348415</v>
      </c>
      <c r="D75">
        <v>3.82864139648909</v>
      </c>
      <c r="E75">
        <v>10.6032875539262</v>
      </c>
      <c r="F75">
        <v>6.78332520060396</v>
      </c>
      <c r="G75">
        <v>9.67608494430153</v>
      </c>
      <c r="H75">
        <v>0.227142468204271</v>
      </c>
      <c r="I75">
        <v>0.542324290825362</v>
      </c>
      <c r="J75">
        <v>2.41591377830105</v>
      </c>
      <c r="K75">
        <v>-0.468404907882039</v>
      </c>
      <c r="L75">
        <v>10.6628437332064</v>
      </c>
    </row>
    <row r="76" spans="1:12">
      <c r="A76">
        <v>2016</v>
      </c>
      <c r="B76" t="s">
        <v>48</v>
      </c>
      <c r="C76">
        <v>10.4022772340727</v>
      </c>
      <c r="D76">
        <v>4.21803603456465</v>
      </c>
      <c r="E76">
        <v>10.9355682240586</v>
      </c>
      <c r="F76">
        <v>7.5137092478397</v>
      </c>
      <c r="G76">
        <v>10.2685472460093</v>
      </c>
      <c r="H76">
        <v>0.0961978555644014</v>
      </c>
      <c r="I76">
        <v>0.542324290825362</v>
      </c>
      <c r="J76">
        <v>2.36085400111802</v>
      </c>
      <c r="K76">
        <v>-0.709073331110205</v>
      </c>
      <c r="L76">
        <v>11.0420414482972</v>
      </c>
    </row>
    <row r="77" spans="1:12">
      <c r="A77">
        <v>2016</v>
      </c>
      <c r="B77" t="s">
        <v>49</v>
      </c>
      <c r="C77">
        <v>9.37388082953646</v>
      </c>
      <c r="D77">
        <v>2.92852352386054</v>
      </c>
      <c r="E77">
        <v>10.6896240399389</v>
      </c>
      <c r="F77">
        <v>6.48463523563525</v>
      </c>
      <c r="G77">
        <v>9.48827509297308</v>
      </c>
      <c r="H77">
        <v>0.0310710156384667</v>
      </c>
      <c r="I77">
        <v>-0.462035459596559</v>
      </c>
      <c r="J77">
        <v>2.26176309847379</v>
      </c>
      <c r="K77">
        <v>-0.817577258938122</v>
      </c>
      <c r="L77">
        <v>9.251962046667</v>
      </c>
    </row>
    <row r="78" spans="1:12">
      <c r="A78">
        <v>2016</v>
      </c>
      <c r="B78" t="s">
        <v>50</v>
      </c>
      <c r="C78">
        <v>9.60159972105976</v>
      </c>
      <c r="D78">
        <v>4.13995507347415</v>
      </c>
      <c r="E78">
        <v>9.99177311740349</v>
      </c>
      <c r="F78">
        <v>7.00306545878646</v>
      </c>
      <c r="G78">
        <v>9.68777879452423</v>
      </c>
      <c r="H78">
        <v>0.0868203499765357</v>
      </c>
      <c r="I78">
        <v>-0.116533816255952</v>
      </c>
      <c r="J78">
        <v>2.29253475714054</v>
      </c>
      <c r="K78">
        <v>-0.797841251674611</v>
      </c>
      <c r="L78">
        <v>9.39532504618962</v>
      </c>
    </row>
    <row r="79" spans="1:12">
      <c r="A79" s="3">
        <v>2017</v>
      </c>
      <c r="B79" t="s">
        <v>40</v>
      </c>
      <c r="C79">
        <v>10.3298328117783</v>
      </c>
      <c r="D79">
        <v>2.89591193827178</v>
      </c>
      <c r="E79">
        <v>11.0849693190265</v>
      </c>
      <c r="F79">
        <v>9.04345899967011</v>
      </c>
      <c r="G79">
        <v>8.88828767233276</v>
      </c>
      <c r="H79">
        <v>3.34166421886992</v>
      </c>
      <c r="I79">
        <v>1.38629436111989</v>
      </c>
      <c r="J79">
        <v>2.65324196460721</v>
      </c>
      <c r="K79">
        <v>-0.131248286609954</v>
      </c>
      <c r="L79">
        <v>11.1955536483711</v>
      </c>
    </row>
    <row r="80" spans="1:12">
      <c r="A80">
        <v>2017</v>
      </c>
      <c r="B80" t="s">
        <v>41</v>
      </c>
      <c r="C80">
        <v>11.3605870087401</v>
      </c>
      <c r="D80">
        <v>5.7268477475872</v>
      </c>
      <c r="E80">
        <v>12.4217927108281</v>
      </c>
      <c r="F80">
        <v>11.8350089641393</v>
      </c>
      <c r="G80">
        <v>10.8780511547906</v>
      </c>
      <c r="H80">
        <v>0.441961145320541</v>
      </c>
      <c r="I80">
        <v>0.966983846189673</v>
      </c>
      <c r="J80">
        <v>2.50143595173921</v>
      </c>
      <c r="K80">
        <v>-0.374548005473443</v>
      </c>
      <c r="L80">
        <v>12.3335287458822</v>
      </c>
    </row>
    <row r="81" spans="1:12">
      <c r="A81">
        <v>2017</v>
      </c>
      <c r="B81" t="s">
        <v>42</v>
      </c>
      <c r="C81">
        <v>10.8545324991322</v>
      </c>
      <c r="D81">
        <v>4.88204405972327</v>
      </c>
      <c r="E81">
        <v>11.3010803453138</v>
      </c>
      <c r="F81">
        <v>11.4861399137109</v>
      </c>
      <c r="G81">
        <v>10.3457984404901</v>
      </c>
      <c r="H81">
        <v>0.468644674323611</v>
      </c>
      <c r="I81">
        <v>0.896088024556636</v>
      </c>
      <c r="J81">
        <v>2.50143595173921</v>
      </c>
      <c r="K81">
        <v>-0.385662480811985</v>
      </c>
      <c r="L81">
        <v>12.272819663642</v>
      </c>
    </row>
    <row r="82" spans="1:12">
      <c r="A82">
        <v>2017</v>
      </c>
      <c r="B82" t="s">
        <v>43</v>
      </c>
      <c r="C82">
        <v>10.2042585895296</v>
      </c>
      <c r="D82">
        <v>4.69866052907543</v>
      </c>
      <c r="E82">
        <v>11.0589054150257</v>
      </c>
      <c r="F82">
        <v>8.94180711836316</v>
      </c>
      <c r="G82">
        <v>10.2686989074221</v>
      </c>
      <c r="H82">
        <v>0.127449688874084</v>
      </c>
      <c r="I82">
        <v>0.717839793150317</v>
      </c>
      <c r="J82">
        <v>2.35137525716348</v>
      </c>
      <c r="K82">
        <v>-0.625675465444933</v>
      </c>
      <c r="L82">
        <v>10.9718639764743</v>
      </c>
    </row>
    <row r="83" spans="1:12">
      <c r="A83">
        <v>2017</v>
      </c>
      <c r="B83" t="s">
        <v>44</v>
      </c>
      <c r="C83">
        <v>9.90380300277647</v>
      </c>
      <c r="D83">
        <v>4.18509892549057</v>
      </c>
      <c r="E83">
        <v>11.3430264281748</v>
      </c>
      <c r="F83">
        <v>9.59417317995723</v>
      </c>
      <c r="G83">
        <v>9.98828815422859</v>
      </c>
      <c r="H83">
        <v>0.142705088944438</v>
      </c>
      <c r="I83">
        <v>0.207014169384326</v>
      </c>
      <c r="J83">
        <v>2.39789527279837</v>
      </c>
      <c r="K83">
        <v>-0.605136303237232</v>
      </c>
      <c r="L83">
        <v>10.4051412424194</v>
      </c>
    </row>
    <row r="84" spans="1:12">
      <c r="A84">
        <v>2017</v>
      </c>
      <c r="B84" t="s">
        <v>45</v>
      </c>
      <c r="C84">
        <v>10.476670601829</v>
      </c>
      <c r="D84">
        <v>4.72384171570559</v>
      </c>
      <c r="E84">
        <v>11.2415234830912</v>
      </c>
      <c r="F84">
        <v>7.03614849375054</v>
      </c>
      <c r="G84">
        <v>10.3695010442606</v>
      </c>
      <c r="H84">
        <v>0.0837999507865277</v>
      </c>
      <c r="I84">
        <v>0.65232518603969</v>
      </c>
      <c r="J84">
        <v>2.43361335540045</v>
      </c>
      <c r="K84">
        <v>-0.522560879984412</v>
      </c>
      <c r="L84">
        <v>10.7443864114855</v>
      </c>
    </row>
    <row r="85" spans="1:12">
      <c r="A85">
        <v>2017</v>
      </c>
      <c r="B85" t="s">
        <v>46</v>
      </c>
      <c r="C85">
        <v>10.431257605191</v>
      </c>
      <c r="D85">
        <v>3.89589362349826</v>
      </c>
      <c r="E85">
        <v>10.8609586147206</v>
      </c>
      <c r="F85">
        <v>8.11880299698004</v>
      </c>
      <c r="G85">
        <v>10.3522700989531</v>
      </c>
      <c r="H85">
        <v>0.0682505716315036</v>
      </c>
      <c r="I85">
        <v>0.494696241836107</v>
      </c>
      <c r="J85">
        <v>2.45958884180371</v>
      </c>
      <c r="K85">
        <v>-0.604770069942532</v>
      </c>
      <c r="L85">
        <v>10.5431284655729</v>
      </c>
    </row>
    <row r="86" spans="1:12">
      <c r="A86">
        <v>2017</v>
      </c>
      <c r="B86" t="s">
        <v>47</v>
      </c>
      <c r="C86">
        <v>9.87430227552535</v>
      </c>
      <c r="D86">
        <v>4.28634138453947</v>
      </c>
      <c r="E86">
        <v>10.6050244408697</v>
      </c>
      <c r="F86">
        <v>6.49978704065585</v>
      </c>
      <c r="G86">
        <v>9.76657903526867</v>
      </c>
      <c r="H86">
        <v>0.677716848573957</v>
      </c>
      <c r="I86">
        <v>0.625938430866495</v>
      </c>
      <c r="J86">
        <v>2.42480272571829</v>
      </c>
      <c r="K86">
        <v>-0.445037883227988</v>
      </c>
      <c r="L86">
        <v>10.4567977879083</v>
      </c>
    </row>
    <row r="87" spans="1:12">
      <c r="A87">
        <v>2017</v>
      </c>
      <c r="B87" t="s">
        <v>48</v>
      </c>
      <c r="C87">
        <v>10.5181384540851</v>
      </c>
      <c r="D87">
        <v>4.32015123095579</v>
      </c>
      <c r="E87">
        <v>11.0884457190206</v>
      </c>
      <c r="F87">
        <v>10.6943057602695</v>
      </c>
      <c r="G87">
        <v>10.3493230331987</v>
      </c>
      <c r="H87">
        <v>0.118230818691722</v>
      </c>
      <c r="I87">
        <v>0.542324290825362</v>
      </c>
      <c r="J87">
        <v>2.36085400111802</v>
      </c>
      <c r="K87">
        <v>-0.677470701174938</v>
      </c>
      <c r="L87">
        <v>11.0667321079476</v>
      </c>
    </row>
    <row r="88" spans="1:12">
      <c r="A88">
        <v>2017</v>
      </c>
      <c r="B88" t="s">
        <v>49</v>
      </c>
      <c r="C88">
        <v>9.5134648444398</v>
      </c>
      <c r="D88">
        <v>4.83150862819882</v>
      </c>
      <c r="E88">
        <v>10.8089397592293</v>
      </c>
      <c r="F88">
        <v>9.8474461616525</v>
      </c>
      <c r="G88">
        <v>9.63482414002769</v>
      </c>
      <c r="H88">
        <v>0.0386992748598129</v>
      </c>
      <c r="I88">
        <v>-0.342490308946776</v>
      </c>
      <c r="J88">
        <v>2.27212588550934</v>
      </c>
      <c r="K88">
        <v>-0.776094101380871</v>
      </c>
      <c r="L88">
        <v>9.43819281901813</v>
      </c>
    </row>
    <row r="89" spans="1:12">
      <c r="A89">
        <v>2017</v>
      </c>
      <c r="B89" t="s">
        <v>50</v>
      </c>
      <c r="C89">
        <v>9.70359288921646</v>
      </c>
      <c r="D89">
        <v>3.56953269648137</v>
      </c>
      <c r="E89">
        <v>9.91768627193594</v>
      </c>
      <c r="F89">
        <v>5.5683445037611</v>
      </c>
      <c r="G89">
        <v>9.8241677918068</v>
      </c>
      <c r="H89">
        <v>0.0917112614906627</v>
      </c>
      <c r="I89">
        <v>-0.0512932943875506</v>
      </c>
      <c r="J89">
        <v>2.30258509299405</v>
      </c>
      <c r="K89">
        <v>-0.761640177005246</v>
      </c>
      <c r="L89">
        <v>9.5631076910839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0"/>
  <sheetViews>
    <sheetView workbookViewId="0">
      <selection activeCell="P19" sqref="P19"/>
    </sheetView>
  </sheetViews>
  <sheetFormatPr defaultColWidth="8.89166666666667" defaultRowHeight="13.5"/>
  <cols>
    <col min="5" max="5" width="9" customWidth="1"/>
    <col min="7" max="7" width="9" customWidth="1"/>
    <col min="14" max="14" width="12.6666666666667" customWidth="1"/>
  </cols>
  <sheetData>
    <row r="1" spans="1:12">
      <c r="A1" s="1" t="s">
        <v>64</v>
      </c>
      <c r="B1" s="1" t="s">
        <v>65</v>
      </c>
      <c r="C1" s="2" t="s">
        <v>66</v>
      </c>
      <c r="D1" s="2" t="s">
        <v>67</v>
      </c>
      <c r="E1" s="2" t="s">
        <v>68</v>
      </c>
      <c r="F1" s="2" t="s">
        <v>69</v>
      </c>
      <c r="G1" s="2" t="s">
        <v>70</v>
      </c>
      <c r="H1" s="2" t="s">
        <v>71</v>
      </c>
      <c r="I1" s="2" t="s">
        <v>72</v>
      </c>
      <c r="J1" s="2" t="s">
        <v>73</v>
      </c>
      <c r="K1" s="2" t="s">
        <v>74</v>
      </c>
      <c r="L1" s="2" t="s">
        <v>75</v>
      </c>
    </row>
    <row r="2" spans="1:12">
      <c r="A2" s="3">
        <v>2010</v>
      </c>
      <c r="B2" t="s">
        <v>40</v>
      </c>
      <c r="C2" s="4">
        <v>17165.98</v>
      </c>
      <c r="D2" s="5">
        <v>37.4</v>
      </c>
      <c r="E2" s="5">
        <v>2.4828</v>
      </c>
      <c r="F2" s="5">
        <v>25709</v>
      </c>
      <c r="G2" s="4">
        <v>5317.67</v>
      </c>
      <c r="H2">
        <v>1.37955361709614</v>
      </c>
      <c r="I2" s="4">
        <v>2.81</v>
      </c>
      <c r="J2" s="4">
        <v>12.6</v>
      </c>
      <c r="K2" s="4">
        <v>89.3</v>
      </c>
      <c r="L2" s="4">
        <v>48215</v>
      </c>
    </row>
    <row r="3" spans="1:12">
      <c r="A3">
        <v>2010</v>
      </c>
      <c r="B3" t="s">
        <v>41</v>
      </c>
      <c r="C3" s="4">
        <v>41425.48</v>
      </c>
      <c r="D3" s="5">
        <v>147.8</v>
      </c>
      <c r="E3" s="5">
        <v>20.2612</v>
      </c>
      <c r="F3" s="5">
        <v>63009</v>
      </c>
      <c r="G3" s="4">
        <v>23184.28</v>
      </c>
      <c r="H3">
        <v>0.721872398340345</v>
      </c>
      <c r="I3" s="4">
        <v>2.07</v>
      </c>
      <c r="J3" s="4">
        <v>11</v>
      </c>
      <c r="K3" s="4">
        <v>60.58</v>
      </c>
      <c r="L3" s="4">
        <v>138382</v>
      </c>
    </row>
    <row r="4" spans="1:12">
      <c r="A4">
        <v>2010</v>
      </c>
      <c r="B4" t="s">
        <v>42</v>
      </c>
      <c r="C4" s="4">
        <v>27722.31</v>
      </c>
      <c r="D4" s="5">
        <v>226.5</v>
      </c>
      <c r="E4" s="5">
        <v>10.1473</v>
      </c>
      <c r="F4" s="5">
        <v>51454</v>
      </c>
      <c r="G4" s="4">
        <v>11451.98</v>
      </c>
      <c r="H4">
        <v>0.586968487474529</v>
      </c>
      <c r="I4" s="4">
        <v>1.78</v>
      </c>
      <c r="J4" s="4">
        <v>10.6</v>
      </c>
      <c r="K4" s="4">
        <v>61.62</v>
      </c>
      <c r="L4" s="4">
        <v>114643</v>
      </c>
    </row>
    <row r="5" spans="1:12">
      <c r="A5">
        <v>2010</v>
      </c>
      <c r="B5" t="s">
        <v>43</v>
      </c>
      <c r="C5" s="4">
        <v>12359.33</v>
      </c>
      <c r="D5" s="5">
        <v>41.6</v>
      </c>
      <c r="E5" s="5">
        <v>5.2865</v>
      </c>
      <c r="F5" s="5">
        <v>20853</v>
      </c>
      <c r="G5" s="4">
        <v>11104.35</v>
      </c>
      <c r="H5">
        <v>0.126104569746095</v>
      </c>
      <c r="I5" s="4">
        <v>1.32</v>
      </c>
      <c r="J5" s="4">
        <v>9.7</v>
      </c>
      <c r="K5" s="4">
        <v>43.01</v>
      </c>
      <c r="L5" s="4">
        <v>16012</v>
      </c>
    </row>
    <row r="6" spans="1:12">
      <c r="A6">
        <v>2010</v>
      </c>
      <c r="B6" t="s">
        <v>44</v>
      </c>
      <c r="C6" s="4">
        <v>9451.26</v>
      </c>
      <c r="D6" s="5">
        <v>24.6</v>
      </c>
      <c r="E6" s="5">
        <v>4.7807</v>
      </c>
      <c r="F6" s="5">
        <v>27648</v>
      </c>
      <c r="G6" s="4">
        <v>7164.62</v>
      </c>
      <c r="H6">
        <v>0.145843497692371</v>
      </c>
      <c r="I6" s="4">
        <v>0.92</v>
      </c>
      <c r="J6" s="4">
        <v>10.4</v>
      </c>
      <c r="K6" s="4">
        <v>44.06</v>
      </c>
      <c r="L6" s="4">
        <v>4349</v>
      </c>
    </row>
    <row r="7" spans="1:12">
      <c r="A7">
        <v>2010</v>
      </c>
      <c r="B7" t="s">
        <v>45</v>
      </c>
      <c r="C7" s="4">
        <v>15967.61</v>
      </c>
      <c r="D7" s="5">
        <v>29.2</v>
      </c>
      <c r="E7" s="5">
        <v>3.7542</v>
      </c>
      <c r="F7" s="5">
        <v>26170</v>
      </c>
      <c r="G7" s="4">
        <v>9959.91</v>
      </c>
      <c r="H7">
        <v>0.104263660121959</v>
      </c>
      <c r="I7" s="4">
        <v>1.65</v>
      </c>
      <c r="J7" s="4">
        <v>10.5</v>
      </c>
      <c r="K7" s="4">
        <v>49.7</v>
      </c>
      <c r="L7" s="4">
        <v>17362</v>
      </c>
    </row>
    <row r="8" spans="1:12">
      <c r="A8">
        <v>2010</v>
      </c>
      <c r="B8" t="s">
        <v>46</v>
      </c>
      <c r="C8" s="4">
        <v>16037.96</v>
      </c>
      <c r="D8" s="5">
        <v>30.7</v>
      </c>
      <c r="E8" s="5">
        <v>5.4261</v>
      </c>
      <c r="F8" s="5">
        <v>14802</v>
      </c>
      <c r="G8" s="4">
        <v>9821.06</v>
      </c>
      <c r="H8">
        <v>0.0587995488204235</v>
      </c>
      <c r="I8" s="4">
        <v>1.16</v>
      </c>
      <c r="J8" s="4">
        <v>10.7</v>
      </c>
      <c r="K8" s="4">
        <v>43.3</v>
      </c>
      <c r="L8" s="4">
        <v>13873</v>
      </c>
    </row>
    <row r="9" spans="1:15">
      <c r="A9">
        <v>2010</v>
      </c>
      <c r="B9" t="s">
        <v>47</v>
      </c>
      <c r="C9" s="4">
        <v>7925.58</v>
      </c>
      <c r="D9" s="5">
        <v>43.9</v>
      </c>
      <c r="E9" s="5">
        <v>3.7726</v>
      </c>
      <c r="F9" s="5">
        <v>37812</v>
      </c>
      <c r="G9" s="4">
        <v>6934.8</v>
      </c>
      <c r="H9">
        <v>0.100667872635189</v>
      </c>
      <c r="I9" s="4">
        <v>1.27</v>
      </c>
      <c r="J9" s="4">
        <v>10.1</v>
      </c>
      <c r="K9" s="4">
        <v>53.02</v>
      </c>
      <c r="L9" s="4">
        <v>12080</v>
      </c>
      <c r="N9" s="2" t="s">
        <v>76</v>
      </c>
      <c r="O9" s="2" t="s">
        <v>67</v>
      </c>
    </row>
    <row r="10" spans="1:15">
      <c r="A10">
        <v>2010</v>
      </c>
      <c r="B10" t="s">
        <v>48</v>
      </c>
      <c r="C10" s="4">
        <v>17185.48</v>
      </c>
      <c r="D10" s="5">
        <v>37.5</v>
      </c>
      <c r="E10" s="5">
        <v>5.8567</v>
      </c>
      <c r="F10" s="5">
        <v>11607</v>
      </c>
      <c r="G10" s="4">
        <v>12552.58</v>
      </c>
      <c r="H10">
        <v>0.122172194899415</v>
      </c>
      <c r="I10" s="4">
        <v>1.54</v>
      </c>
      <c r="J10" s="4">
        <v>9.7</v>
      </c>
      <c r="K10" s="4">
        <v>40.18</v>
      </c>
      <c r="L10" s="4">
        <v>32212</v>
      </c>
      <c r="N10" s="2" t="s">
        <v>77</v>
      </c>
      <c r="O10" s="2" t="s">
        <v>68</v>
      </c>
    </row>
    <row r="11" spans="1:15">
      <c r="A11">
        <v>2010</v>
      </c>
      <c r="B11" t="s">
        <v>49</v>
      </c>
      <c r="C11" s="4">
        <v>4602.16</v>
      </c>
      <c r="D11" s="5">
        <v>16.5</v>
      </c>
      <c r="E11" s="5">
        <v>4.5304</v>
      </c>
      <c r="F11" s="5">
        <v>141</v>
      </c>
      <c r="G11" s="4">
        <v>2945.78</v>
      </c>
      <c r="H11">
        <v>0.0438952587480661</v>
      </c>
      <c r="I11" s="4">
        <v>0.65</v>
      </c>
      <c r="J11" s="4">
        <v>9</v>
      </c>
      <c r="K11" s="4">
        <v>33.81</v>
      </c>
      <c r="L11" s="4">
        <v>3086</v>
      </c>
      <c r="N11" s="2" t="s">
        <v>78</v>
      </c>
      <c r="O11" s="2" t="s">
        <v>69</v>
      </c>
    </row>
    <row r="12" spans="1:15">
      <c r="A12">
        <v>2010</v>
      </c>
      <c r="B12" t="s">
        <v>50</v>
      </c>
      <c r="C12" s="4">
        <v>7224.18</v>
      </c>
      <c r="D12" s="5">
        <v>36.1</v>
      </c>
      <c r="E12" s="5">
        <v>2.9214</v>
      </c>
      <c r="F12" s="5">
        <v>8998</v>
      </c>
      <c r="G12" s="4">
        <v>5528.71</v>
      </c>
      <c r="H12">
        <v>0.11879903324668</v>
      </c>
      <c r="I12" s="4">
        <v>0.61</v>
      </c>
      <c r="J12" s="4">
        <v>9.1</v>
      </c>
      <c r="K12" s="4">
        <v>34.7</v>
      </c>
      <c r="L12" s="4">
        <v>3823</v>
      </c>
      <c r="N12" s="2" t="s">
        <v>79</v>
      </c>
      <c r="O12" s="2" t="s">
        <v>70</v>
      </c>
    </row>
    <row r="13" spans="1:15">
      <c r="A13" s="3">
        <v>2011</v>
      </c>
      <c r="B13" t="s">
        <v>40</v>
      </c>
      <c r="C13" s="4">
        <v>19195.69</v>
      </c>
      <c r="D13" s="5">
        <v>69.5</v>
      </c>
      <c r="E13" s="5">
        <v>2.3573</v>
      </c>
      <c r="F13" s="5">
        <v>32431</v>
      </c>
      <c r="G13" s="4">
        <v>5067.09</v>
      </c>
      <c r="H13">
        <v>1.46300503915202</v>
      </c>
      <c r="I13" s="4">
        <v>3.11</v>
      </c>
      <c r="J13" s="4">
        <v>13</v>
      </c>
      <c r="K13" s="4">
        <v>89.3</v>
      </c>
      <c r="L13" s="4">
        <v>47960</v>
      </c>
      <c r="N13" s="2" t="s">
        <v>80</v>
      </c>
      <c r="O13" s="2" t="s">
        <v>71</v>
      </c>
    </row>
    <row r="14" spans="1:15">
      <c r="A14">
        <v>2011</v>
      </c>
      <c r="B14" t="s">
        <v>41</v>
      </c>
      <c r="C14" s="4">
        <v>49110.27</v>
      </c>
      <c r="D14" s="5">
        <v>194.2</v>
      </c>
      <c r="E14" s="5">
        <v>20.2594</v>
      </c>
      <c r="F14" s="5">
        <v>114773</v>
      </c>
      <c r="G14" s="4">
        <v>26314.6</v>
      </c>
      <c r="H14">
        <v>0.705606607538505</v>
      </c>
      <c r="I14" s="4">
        <v>2.17</v>
      </c>
      <c r="J14" s="4">
        <v>11.3</v>
      </c>
      <c r="K14" s="4">
        <v>61.9</v>
      </c>
      <c r="L14" s="4">
        <v>199814</v>
      </c>
      <c r="N14" s="2" t="s">
        <v>81</v>
      </c>
      <c r="O14" s="2" t="s">
        <v>72</v>
      </c>
    </row>
    <row r="15" spans="1:15">
      <c r="A15">
        <v>2011</v>
      </c>
      <c r="B15" t="s">
        <v>42</v>
      </c>
      <c r="C15" s="4">
        <v>32318.85</v>
      </c>
      <c r="D15" s="5">
        <v>87.6</v>
      </c>
      <c r="E15" s="5">
        <v>10.0772</v>
      </c>
      <c r="F15" s="5">
        <v>55244</v>
      </c>
      <c r="G15" s="4">
        <v>14077.25</v>
      </c>
      <c r="H15">
        <v>0.474363902180925</v>
      </c>
      <c r="I15" s="4">
        <v>1.85</v>
      </c>
      <c r="J15" s="4">
        <v>11.2</v>
      </c>
      <c r="K15" s="4">
        <v>62.3</v>
      </c>
      <c r="L15" s="4">
        <v>130190</v>
      </c>
      <c r="N15" s="2" t="s">
        <v>82</v>
      </c>
      <c r="O15" s="2" t="s">
        <v>73</v>
      </c>
    </row>
    <row r="16" spans="1:15">
      <c r="A16">
        <v>2011</v>
      </c>
      <c r="B16" t="s">
        <v>43</v>
      </c>
      <c r="C16" s="4">
        <v>15300.65</v>
      </c>
      <c r="D16" s="5">
        <v>47.2</v>
      </c>
      <c r="E16" s="5">
        <v>4.9241</v>
      </c>
      <c r="F16" s="5">
        <v>30580</v>
      </c>
      <c r="G16" s="4">
        <v>12147.77</v>
      </c>
      <c r="H16">
        <v>0.13151629505936</v>
      </c>
      <c r="I16" s="4">
        <v>1.4</v>
      </c>
      <c r="J16" s="4">
        <v>10.2</v>
      </c>
      <c r="K16" s="4">
        <v>44.8</v>
      </c>
      <c r="L16" s="4">
        <v>32681</v>
      </c>
      <c r="N16" s="2" t="s">
        <v>83</v>
      </c>
      <c r="O16" s="2" t="s">
        <v>74</v>
      </c>
    </row>
    <row r="17" spans="1:15">
      <c r="A17">
        <v>2011</v>
      </c>
      <c r="B17" t="s">
        <v>44</v>
      </c>
      <c r="C17" s="4">
        <v>11702.82</v>
      </c>
      <c r="D17" s="5">
        <v>45.4</v>
      </c>
      <c r="E17" s="5">
        <v>6.4003</v>
      </c>
      <c r="F17" s="5">
        <v>13633</v>
      </c>
      <c r="G17" s="4">
        <v>8737.6</v>
      </c>
      <c r="H17">
        <v>0.173112742877358</v>
      </c>
      <c r="I17" s="4">
        <v>0.83</v>
      </c>
      <c r="J17" s="4">
        <v>10.8</v>
      </c>
      <c r="K17" s="4">
        <v>45.7</v>
      </c>
      <c r="L17" s="4">
        <v>5550</v>
      </c>
      <c r="N17" s="2" t="s">
        <v>84</v>
      </c>
      <c r="O17" s="2" t="s">
        <v>75</v>
      </c>
    </row>
    <row r="18" spans="1:12">
      <c r="A18">
        <v>2011</v>
      </c>
      <c r="B18" t="s">
        <v>45</v>
      </c>
      <c r="C18" s="4">
        <v>19632.26</v>
      </c>
      <c r="D18" s="5">
        <v>53.1</v>
      </c>
      <c r="E18" s="5">
        <v>4.2255</v>
      </c>
      <c r="F18" s="5">
        <v>43210</v>
      </c>
      <c r="G18" s="4">
        <v>12195</v>
      </c>
      <c r="H18">
        <v>0.109833554873458</v>
      </c>
      <c r="I18" s="4">
        <v>1.65</v>
      </c>
      <c r="J18" s="4">
        <v>11.3</v>
      </c>
      <c r="K18" s="4">
        <v>51.83</v>
      </c>
      <c r="L18" s="4">
        <v>19035</v>
      </c>
    </row>
    <row r="19" spans="1:12">
      <c r="A19">
        <v>2011</v>
      </c>
      <c r="B19" t="s">
        <v>46</v>
      </c>
      <c r="C19" s="4">
        <v>19669.56</v>
      </c>
      <c r="D19" s="5">
        <v>27.5</v>
      </c>
      <c r="E19" s="5">
        <v>6.2178</v>
      </c>
      <c r="F19" s="5">
        <v>27575</v>
      </c>
      <c r="G19" s="4">
        <v>11431.48</v>
      </c>
      <c r="H19">
        <v>0.0620148011445096</v>
      </c>
      <c r="I19" s="4">
        <v>1.19</v>
      </c>
      <c r="J19" s="4">
        <v>11.6</v>
      </c>
      <c r="K19" s="4">
        <v>45.1</v>
      </c>
      <c r="L19" s="4">
        <v>16064</v>
      </c>
    </row>
    <row r="20" spans="1:12">
      <c r="A20">
        <v>2011</v>
      </c>
      <c r="B20" t="s">
        <v>47</v>
      </c>
      <c r="C20" s="4">
        <v>10011.37</v>
      </c>
      <c r="D20" s="5">
        <v>39.7</v>
      </c>
      <c r="E20" s="5">
        <v>3.8806</v>
      </c>
      <c r="F20" s="5">
        <v>79643</v>
      </c>
      <c r="G20" s="4">
        <v>7686</v>
      </c>
      <c r="H20">
        <v>0.187377554120964</v>
      </c>
      <c r="I20" s="4">
        <v>1.28</v>
      </c>
      <c r="J20" s="4">
        <v>10.5</v>
      </c>
      <c r="K20" s="4">
        <v>55.02</v>
      </c>
      <c r="L20" s="4">
        <v>15525</v>
      </c>
    </row>
    <row r="21" spans="1:12">
      <c r="A21">
        <v>2011</v>
      </c>
      <c r="B21" t="s">
        <v>48</v>
      </c>
      <c r="C21" s="4">
        <v>21026.68</v>
      </c>
      <c r="D21" s="5">
        <v>40.7</v>
      </c>
      <c r="E21" s="5">
        <v>6.2214</v>
      </c>
      <c r="F21" s="5">
        <v>33414</v>
      </c>
      <c r="G21" s="4">
        <v>13688</v>
      </c>
      <c r="H21">
        <v>0.145711761248091</v>
      </c>
      <c r="I21" s="4">
        <v>1.4</v>
      </c>
      <c r="J21" s="4">
        <v>10.5</v>
      </c>
      <c r="K21" s="4">
        <v>41.83</v>
      </c>
      <c r="L21" s="4">
        <v>28446</v>
      </c>
    </row>
    <row r="22" spans="1:12">
      <c r="A22">
        <v>2011</v>
      </c>
      <c r="B22" t="s">
        <v>49</v>
      </c>
      <c r="C22" s="4">
        <v>5701.84</v>
      </c>
      <c r="D22" s="5">
        <v>13.7</v>
      </c>
      <c r="E22" s="5">
        <v>4.4679</v>
      </c>
      <c r="F22" s="5">
        <v>5513</v>
      </c>
      <c r="G22" s="4">
        <v>4026</v>
      </c>
      <c r="H22">
        <v>0.0550318206052783</v>
      </c>
      <c r="I22" s="4">
        <v>0.64</v>
      </c>
      <c r="J22" s="4">
        <v>9.6</v>
      </c>
      <c r="K22" s="4">
        <v>34.96</v>
      </c>
      <c r="L22" s="4">
        <v>3386</v>
      </c>
    </row>
    <row r="23" spans="1:12">
      <c r="A23">
        <v>2011</v>
      </c>
      <c r="B23" t="s">
        <v>50</v>
      </c>
      <c r="C23" s="4">
        <v>8893.12</v>
      </c>
      <c r="D23" s="5">
        <v>47.4</v>
      </c>
      <c r="E23" s="5">
        <v>3.1597</v>
      </c>
      <c r="F23" s="5">
        <v>57206</v>
      </c>
      <c r="G23" s="4">
        <v>5933</v>
      </c>
      <c r="H23">
        <v>0.115887629988126</v>
      </c>
      <c r="I23" s="4">
        <v>0.63</v>
      </c>
      <c r="J23" s="4">
        <v>9.6</v>
      </c>
      <c r="K23" s="4">
        <v>36.8</v>
      </c>
      <c r="L23" s="4">
        <v>4199</v>
      </c>
    </row>
    <row r="24" spans="1:12">
      <c r="A24" s="3">
        <v>2012</v>
      </c>
      <c r="B24" t="s">
        <v>40</v>
      </c>
      <c r="C24" s="4">
        <v>20181.72</v>
      </c>
      <c r="D24" s="5">
        <v>57.3</v>
      </c>
      <c r="E24" s="5">
        <v>1.9017</v>
      </c>
      <c r="F24" s="5">
        <v>36952</v>
      </c>
      <c r="G24" s="4">
        <v>5254.38</v>
      </c>
      <c r="H24">
        <v>1.38936936990504</v>
      </c>
      <c r="I24" s="4">
        <v>3.37</v>
      </c>
      <c r="J24" s="4">
        <v>13.1</v>
      </c>
      <c r="K24" s="4">
        <v>89.3</v>
      </c>
      <c r="L24" s="4">
        <v>51508</v>
      </c>
    </row>
    <row r="25" spans="1:12">
      <c r="A25">
        <v>2012</v>
      </c>
      <c r="B25" t="s">
        <v>41</v>
      </c>
      <c r="C25" s="4">
        <v>54058.22</v>
      </c>
      <c r="D25" s="5">
        <v>237.9</v>
      </c>
      <c r="E25" s="5">
        <v>20.099</v>
      </c>
      <c r="F25" s="5">
        <v>130990</v>
      </c>
      <c r="G25" s="4">
        <v>31706.58</v>
      </c>
      <c r="H25">
        <v>0.650920008464948</v>
      </c>
      <c r="I25" s="4">
        <v>2.38</v>
      </c>
      <c r="J25" s="4">
        <v>11.5</v>
      </c>
      <c r="K25" s="4">
        <v>63</v>
      </c>
      <c r="L25" s="4">
        <v>269944</v>
      </c>
    </row>
    <row r="26" spans="1:12">
      <c r="A26">
        <v>2012</v>
      </c>
      <c r="B26" t="s">
        <v>42</v>
      </c>
      <c r="C26" s="4">
        <v>34665.33</v>
      </c>
      <c r="D26" s="5">
        <v>183.4</v>
      </c>
      <c r="E26" s="5">
        <v>9.5212</v>
      </c>
      <c r="F26" s="5">
        <v>47415</v>
      </c>
      <c r="G26" s="4">
        <v>17095.96</v>
      </c>
      <c r="H26">
        <v>0.453629381286721</v>
      </c>
      <c r="I26" s="4">
        <v>2.08</v>
      </c>
      <c r="J26" s="4">
        <v>11.3</v>
      </c>
      <c r="K26" s="4">
        <v>63.2</v>
      </c>
      <c r="L26" s="4">
        <v>188463</v>
      </c>
    </row>
    <row r="27" spans="1:12">
      <c r="A27">
        <v>2012</v>
      </c>
      <c r="B27" t="s">
        <v>43</v>
      </c>
      <c r="C27" s="4">
        <v>17212.05</v>
      </c>
      <c r="D27" s="5">
        <v>66.5</v>
      </c>
      <c r="E27" s="5">
        <v>5.852</v>
      </c>
      <c r="F27" s="5">
        <v>30673</v>
      </c>
      <c r="G27" s="4">
        <v>15054.95</v>
      </c>
      <c r="H27">
        <v>0.146672627606822</v>
      </c>
      <c r="I27" s="4">
        <v>1.64</v>
      </c>
      <c r="J27" s="4">
        <v>10.4</v>
      </c>
      <c r="K27" s="4">
        <v>46.5</v>
      </c>
      <c r="L27" s="4">
        <v>43321</v>
      </c>
    </row>
    <row r="28" spans="1:12">
      <c r="A28">
        <v>2012</v>
      </c>
      <c r="B28" t="s">
        <v>44</v>
      </c>
      <c r="C28" s="4">
        <v>12948.88</v>
      </c>
      <c r="D28" s="5">
        <v>38.6</v>
      </c>
      <c r="E28" s="5">
        <v>8.4334</v>
      </c>
      <c r="F28" s="5">
        <v>10714</v>
      </c>
      <c r="G28" s="4">
        <v>10774</v>
      </c>
      <c r="H28">
        <v>0.165645368556972</v>
      </c>
      <c r="I28" s="4">
        <v>0.88</v>
      </c>
      <c r="J28" s="4">
        <v>10.9</v>
      </c>
      <c r="K28" s="4">
        <v>47.51</v>
      </c>
      <c r="L28" s="4">
        <v>7985</v>
      </c>
    </row>
    <row r="29" spans="1:12">
      <c r="A29">
        <v>2012</v>
      </c>
      <c r="B29" t="s">
        <v>45</v>
      </c>
      <c r="C29" s="4">
        <v>22250.45</v>
      </c>
      <c r="D29" s="5">
        <v>80.8</v>
      </c>
      <c r="E29" s="5">
        <v>4.2053</v>
      </c>
      <c r="F29" s="5">
        <v>36716</v>
      </c>
      <c r="G29" s="4">
        <v>15149</v>
      </c>
      <c r="H29">
        <v>0.0922271045304702</v>
      </c>
      <c r="I29" s="4">
        <v>1.73</v>
      </c>
      <c r="J29" s="4">
        <v>11.2</v>
      </c>
      <c r="K29" s="4">
        <v>53.5</v>
      </c>
      <c r="L29" s="4">
        <v>24475</v>
      </c>
    </row>
    <row r="30" spans="1:12">
      <c r="A30">
        <v>2012</v>
      </c>
      <c r="B30" t="s">
        <v>46</v>
      </c>
      <c r="C30" s="4">
        <v>22154.23</v>
      </c>
      <c r="D30" s="5">
        <v>42.1</v>
      </c>
      <c r="E30" s="5">
        <v>6.1968</v>
      </c>
      <c r="F30" s="5">
        <v>25646</v>
      </c>
      <c r="G30" s="4">
        <v>14576.61</v>
      </c>
      <c r="H30">
        <v>0.0635815663193891</v>
      </c>
      <c r="I30" s="4">
        <v>1.3</v>
      </c>
      <c r="J30" s="4">
        <v>11.6</v>
      </c>
      <c r="K30" s="4">
        <v>46.65</v>
      </c>
      <c r="L30" s="4">
        <v>23212</v>
      </c>
    </row>
    <row r="31" spans="1:12">
      <c r="A31">
        <v>2012</v>
      </c>
      <c r="B31" t="s">
        <v>47</v>
      </c>
      <c r="C31" s="4">
        <v>11409.6</v>
      </c>
      <c r="D31" s="5">
        <v>56.6</v>
      </c>
      <c r="E31" s="5">
        <v>3.7913</v>
      </c>
      <c r="F31" s="5">
        <v>76000</v>
      </c>
      <c r="G31" s="4">
        <v>9380</v>
      </c>
      <c r="H31">
        <v>0.299364798064788</v>
      </c>
      <c r="I31" s="4">
        <v>1.4</v>
      </c>
      <c r="J31" s="4">
        <v>10.7</v>
      </c>
      <c r="K31" s="4">
        <v>56.98</v>
      </c>
      <c r="L31" s="4">
        <v>20364</v>
      </c>
    </row>
    <row r="32" spans="1:12">
      <c r="A32">
        <v>2012</v>
      </c>
      <c r="B32" t="s">
        <v>48</v>
      </c>
      <c r="C32" s="4">
        <v>23872.8</v>
      </c>
      <c r="D32" s="5">
        <v>66.9</v>
      </c>
      <c r="E32" s="5">
        <v>5.9563</v>
      </c>
      <c r="F32" s="5">
        <v>37433</v>
      </c>
      <c r="G32" s="4">
        <v>16530</v>
      </c>
      <c r="H32">
        <v>0.159052106162662</v>
      </c>
      <c r="I32" s="4">
        <v>1.47</v>
      </c>
      <c r="J32" s="4">
        <v>10.5</v>
      </c>
      <c r="K32" s="4">
        <v>43.53</v>
      </c>
      <c r="L32" s="4">
        <v>42218</v>
      </c>
    </row>
    <row r="33" spans="1:12">
      <c r="A33">
        <v>2012</v>
      </c>
      <c r="B33" t="s">
        <v>49</v>
      </c>
      <c r="C33" s="4">
        <v>6852.2</v>
      </c>
      <c r="D33" s="5">
        <v>20.7</v>
      </c>
      <c r="E33" s="5">
        <v>5.159</v>
      </c>
      <c r="F33" s="5">
        <v>7190</v>
      </c>
      <c r="G33" s="4">
        <v>5505</v>
      </c>
      <c r="H33">
        <v>0.0621327678701731</v>
      </c>
      <c r="I33" s="4">
        <v>0.61</v>
      </c>
      <c r="J33" s="4">
        <v>9.8</v>
      </c>
      <c r="K33" s="4">
        <v>36.41</v>
      </c>
      <c r="L33" s="4">
        <v>6059</v>
      </c>
    </row>
    <row r="34" spans="1:12">
      <c r="A34">
        <v>2012</v>
      </c>
      <c r="B34" t="s">
        <v>50</v>
      </c>
      <c r="C34" s="4">
        <v>10309.47</v>
      </c>
      <c r="D34" s="5">
        <v>64</v>
      </c>
      <c r="E34" s="5">
        <v>3.6436</v>
      </c>
      <c r="F34" s="5">
        <v>20823</v>
      </c>
      <c r="G34" s="4">
        <v>7554</v>
      </c>
      <c r="H34">
        <v>0.130804105351682</v>
      </c>
      <c r="I34" s="4">
        <v>0.67</v>
      </c>
      <c r="J34" s="4">
        <v>9.7</v>
      </c>
      <c r="K34" s="4">
        <v>39.31</v>
      </c>
      <c r="L34" s="4">
        <v>5853</v>
      </c>
    </row>
    <row r="35" spans="1:12">
      <c r="A35" s="3">
        <v>2013</v>
      </c>
      <c r="B35" t="s">
        <v>40</v>
      </c>
      <c r="C35" s="4">
        <v>21818.15</v>
      </c>
      <c r="D35" s="5">
        <v>105.4</v>
      </c>
      <c r="E35" s="5">
        <v>2.2494</v>
      </c>
      <c r="F35" s="5">
        <v>55937</v>
      </c>
      <c r="G35" s="4">
        <v>5647.79</v>
      </c>
      <c r="H35">
        <v>1.29881550910595</v>
      </c>
      <c r="I35" s="4">
        <v>3.56</v>
      </c>
      <c r="J35" s="4">
        <v>13.3</v>
      </c>
      <c r="K35" s="4">
        <v>89.6</v>
      </c>
      <c r="L35" s="4">
        <v>48680</v>
      </c>
    </row>
    <row r="36" spans="1:12">
      <c r="A36">
        <v>2013</v>
      </c>
      <c r="B36" t="s">
        <v>41</v>
      </c>
      <c r="C36" s="4">
        <v>59753.37</v>
      </c>
      <c r="D36" s="5">
        <v>311.7</v>
      </c>
      <c r="E36" s="5">
        <v>20.4327</v>
      </c>
      <c r="F36" s="5">
        <v>118520</v>
      </c>
      <c r="G36" s="4">
        <v>35982.52</v>
      </c>
      <c r="H36">
        <v>0.591836895559196</v>
      </c>
      <c r="I36" s="4">
        <v>2.49</v>
      </c>
      <c r="J36" s="4">
        <v>11.5</v>
      </c>
      <c r="K36" s="4">
        <v>64.11</v>
      </c>
      <c r="L36" s="4">
        <v>239645</v>
      </c>
    </row>
    <row r="37" spans="1:12">
      <c r="A37">
        <v>2013</v>
      </c>
      <c r="B37" t="s">
        <v>42</v>
      </c>
      <c r="C37" s="4">
        <v>37756.59</v>
      </c>
      <c r="D37" s="5">
        <v>176.2</v>
      </c>
      <c r="E37" s="5">
        <v>8.8378</v>
      </c>
      <c r="F37" s="5">
        <v>60914</v>
      </c>
      <c r="G37" s="4">
        <v>20194.07</v>
      </c>
      <c r="H37">
        <v>0.570962303534297</v>
      </c>
      <c r="I37" s="4">
        <v>2.16</v>
      </c>
      <c r="J37" s="4">
        <v>11.5</v>
      </c>
      <c r="K37" s="4">
        <v>64</v>
      </c>
      <c r="L37" s="4">
        <v>202350</v>
      </c>
    </row>
    <row r="38" spans="1:12">
      <c r="A38">
        <v>2013</v>
      </c>
      <c r="B38" t="s">
        <v>43</v>
      </c>
      <c r="C38" s="4">
        <v>19229.34</v>
      </c>
      <c r="D38" s="5">
        <v>144.9</v>
      </c>
      <c r="E38" s="5">
        <v>5.5958</v>
      </c>
      <c r="F38" s="5">
        <v>38534</v>
      </c>
      <c r="G38" s="4">
        <v>18251.1</v>
      </c>
      <c r="H38">
        <v>0.152342514095648</v>
      </c>
      <c r="I38" s="4">
        <v>1.83</v>
      </c>
      <c r="J38" s="4">
        <v>10.3</v>
      </c>
      <c r="K38" s="4">
        <v>47.86</v>
      </c>
      <c r="L38" s="4">
        <v>48849</v>
      </c>
    </row>
    <row r="39" spans="1:12">
      <c r="A39">
        <v>2013</v>
      </c>
      <c r="B39" t="s">
        <v>44</v>
      </c>
      <c r="C39" s="4">
        <v>14410.19</v>
      </c>
      <c r="D39" s="5">
        <v>41.8</v>
      </c>
      <c r="E39" s="5">
        <v>8.452</v>
      </c>
      <c r="F39" s="5">
        <v>14584</v>
      </c>
      <c r="G39" s="4">
        <v>12450.8</v>
      </c>
      <c r="H39">
        <v>0.163683337971255</v>
      </c>
      <c r="I39" s="4">
        <v>0.94</v>
      </c>
      <c r="J39" s="4">
        <v>11.1</v>
      </c>
      <c r="K39" s="4">
        <v>48.87</v>
      </c>
      <c r="L39" s="4">
        <v>9970</v>
      </c>
    </row>
    <row r="40" spans="1:12">
      <c r="A40">
        <v>2013</v>
      </c>
      <c r="B40" t="s">
        <v>45</v>
      </c>
      <c r="C40" s="4">
        <v>24791.83</v>
      </c>
      <c r="D40" s="5">
        <v>73</v>
      </c>
      <c r="E40" s="5">
        <v>4.3252</v>
      </c>
      <c r="F40" s="5">
        <v>39934</v>
      </c>
      <c r="G40" s="4">
        <v>20177.45</v>
      </c>
      <c r="H40">
        <v>0.0942341892470221</v>
      </c>
      <c r="I40" s="4">
        <v>1.8</v>
      </c>
      <c r="J40" s="4">
        <v>11.3</v>
      </c>
      <c r="K40" s="4">
        <v>54.51</v>
      </c>
      <c r="L40" s="4">
        <v>28760</v>
      </c>
    </row>
    <row r="41" spans="1:12">
      <c r="A41">
        <v>2013</v>
      </c>
      <c r="B41" t="s">
        <v>46</v>
      </c>
      <c r="C41" s="4">
        <v>24621.67</v>
      </c>
      <c r="D41" s="5">
        <v>43.3</v>
      </c>
      <c r="E41" s="5">
        <v>5.8135</v>
      </c>
      <c r="F41" s="5">
        <v>32309</v>
      </c>
      <c r="G41" s="4">
        <v>18381.44</v>
      </c>
      <c r="H41">
        <v>0.0656151202578866</v>
      </c>
      <c r="I41" s="4">
        <v>1.33</v>
      </c>
      <c r="J41" s="4">
        <v>11.7</v>
      </c>
      <c r="K41" s="4">
        <v>47.96</v>
      </c>
      <c r="L41" s="4">
        <v>24392</v>
      </c>
    </row>
    <row r="42" spans="1:12">
      <c r="A42">
        <v>2013</v>
      </c>
      <c r="B42" t="s">
        <v>47</v>
      </c>
      <c r="C42" s="4">
        <v>12783.26</v>
      </c>
      <c r="D42" s="5">
        <v>54.1</v>
      </c>
      <c r="E42" s="5">
        <v>3.9859</v>
      </c>
      <c r="F42" s="5">
        <v>90750</v>
      </c>
      <c r="G42" s="4">
        <v>11025</v>
      </c>
      <c r="H42">
        <v>0.345044753842134</v>
      </c>
      <c r="I42" s="4">
        <v>1.38</v>
      </c>
      <c r="J42" s="4">
        <v>10.7</v>
      </c>
      <c r="K42" s="4">
        <v>58.34</v>
      </c>
      <c r="L42" s="4">
        <v>24828</v>
      </c>
    </row>
    <row r="43" spans="1:12">
      <c r="A43">
        <v>2013</v>
      </c>
      <c r="B43" t="s">
        <v>48</v>
      </c>
      <c r="C43" s="4">
        <v>26392.07</v>
      </c>
      <c r="D43" s="5">
        <v>95.7</v>
      </c>
      <c r="E43" s="5">
        <v>7.213</v>
      </c>
      <c r="F43" s="5">
        <v>42089</v>
      </c>
      <c r="G43" s="4">
        <v>21049.2</v>
      </c>
      <c r="H43">
        <v>0.157091184132203</v>
      </c>
      <c r="I43" s="4">
        <v>1.52</v>
      </c>
      <c r="J43" s="4">
        <v>10.7</v>
      </c>
      <c r="K43" s="4">
        <v>44.9</v>
      </c>
      <c r="L43" s="4">
        <v>46171</v>
      </c>
    </row>
    <row r="44" spans="1:12">
      <c r="A44">
        <v>2013</v>
      </c>
      <c r="B44" t="s">
        <v>49</v>
      </c>
      <c r="C44" s="4">
        <v>8086.86</v>
      </c>
      <c r="D44" s="5">
        <v>23.3</v>
      </c>
      <c r="E44" s="5">
        <v>5.3235</v>
      </c>
      <c r="F44" s="5">
        <v>11080</v>
      </c>
      <c r="G44" s="4">
        <v>7373.6</v>
      </c>
      <c r="H44">
        <v>0.0658134032244901</v>
      </c>
      <c r="I44" s="4">
        <v>0.58</v>
      </c>
      <c r="J44" s="4">
        <v>10.1</v>
      </c>
      <c r="K44" s="4">
        <v>37.83</v>
      </c>
      <c r="L44" s="4">
        <v>7915</v>
      </c>
    </row>
    <row r="45" spans="1:12">
      <c r="A45">
        <v>2013</v>
      </c>
      <c r="B45" t="s">
        <v>50</v>
      </c>
      <c r="C45" s="4">
        <v>11832.31</v>
      </c>
      <c r="D45" s="5">
        <v>137.5</v>
      </c>
      <c r="E45" s="5">
        <v>3.5773</v>
      </c>
      <c r="F45" s="5">
        <v>23619</v>
      </c>
      <c r="G45" s="4">
        <v>9621.8</v>
      </c>
      <c r="H45">
        <v>0.140143539173669</v>
      </c>
      <c r="I45" s="4">
        <v>0.67</v>
      </c>
      <c r="J45" s="4">
        <v>10</v>
      </c>
      <c r="K45" s="4">
        <v>40.48</v>
      </c>
      <c r="L45" s="4">
        <v>6804</v>
      </c>
    </row>
    <row r="46" spans="1:12">
      <c r="A46" s="3">
        <v>2014</v>
      </c>
      <c r="B46" t="s">
        <v>40</v>
      </c>
      <c r="C46" s="4">
        <v>23567.7</v>
      </c>
      <c r="D46" s="5">
        <v>150.2</v>
      </c>
      <c r="E46" s="5">
        <v>1.7723</v>
      </c>
      <c r="F46" s="5">
        <v>77983</v>
      </c>
      <c r="G46" s="4">
        <v>6016.43</v>
      </c>
      <c r="H46">
        <v>1.27110971371835</v>
      </c>
      <c r="I46" s="4">
        <v>3.66</v>
      </c>
      <c r="J46" s="4">
        <v>13.9</v>
      </c>
      <c r="K46" s="4">
        <v>89.6</v>
      </c>
      <c r="L46" s="4">
        <v>50488</v>
      </c>
    </row>
    <row r="47" spans="1:12">
      <c r="A47">
        <v>2014</v>
      </c>
      <c r="B47" t="s">
        <v>41</v>
      </c>
      <c r="C47" s="4">
        <v>65088.32</v>
      </c>
      <c r="D47" s="5">
        <v>252.8</v>
      </c>
      <c r="E47" s="5">
        <v>18.758</v>
      </c>
      <c r="F47" s="5">
        <v>192229</v>
      </c>
      <c r="G47" s="4">
        <v>41552.75</v>
      </c>
      <c r="H47">
        <v>0.556067822921224</v>
      </c>
      <c r="I47" s="4">
        <v>2.54</v>
      </c>
      <c r="J47" s="4">
        <v>11.6</v>
      </c>
      <c r="K47" s="4">
        <v>65.21</v>
      </c>
      <c r="L47" s="4">
        <v>200032</v>
      </c>
    </row>
    <row r="48" spans="1:12">
      <c r="A48">
        <v>2014</v>
      </c>
      <c r="B48" t="s">
        <v>42</v>
      </c>
      <c r="C48" s="4">
        <v>40173.03</v>
      </c>
      <c r="D48" s="5">
        <v>177.6</v>
      </c>
      <c r="E48" s="5">
        <v>10.0887</v>
      </c>
      <c r="F48" s="5">
        <v>117831</v>
      </c>
      <c r="G48" s="4">
        <v>23554.76</v>
      </c>
      <c r="H48">
        <v>0.567511083928695</v>
      </c>
      <c r="I48" s="4">
        <v>2.26</v>
      </c>
      <c r="J48" s="4">
        <v>11.6</v>
      </c>
      <c r="K48" s="4">
        <v>64.87</v>
      </c>
      <c r="L48" s="4">
        <v>188544</v>
      </c>
    </row>
    <row r="49" spans="1:12">
      <c r="A49">
        <v>2014</v>
      </c>
      <c r="B49" t="s">
        <v>43</v>
      </c>
      <c r="C49" s="4">
        <v>20848.75</v>
      </c>
      <c r="D49" s="5">
        <v>108.1</v>
      </c>
      <c r="E49" s="5">
        <v>5.745</v>
      </c>
      <c r="F49" s="5">
        <v>50339</v>
      </c>
      <c r="G49" s="4">
        <v>21256.3</v>
      </c>
      <c r="H49">
        <v>0.151718160561185</v>
      </c>
      <c r="I49" s="4">
        <v>1.89</v>
      </c>
      <c r="J49" s="4">
        <v>10.5</v>
      </c>
      <c r="K49" s="4">
        <v>49.15</v>
      </c>
      <c r="L49" s="4">
        <v>48380</v>
      </c>
    </row>
    <row r="50" spans="1:12">
      <c r="A50">
        <v>2014</v>
      </c>
      <c r="B50" t="s">
        <v>44</v>
      </c>
      <c r="C50" s="4">
        <v>15714.63</v>
      </c>
      <c r="D50" s="5">
        <v>46.5</v>
      </c>
      <c r="E50" s="5">
        <v>8.5836</v>
      </c>
      <c r="F50" s="5">
        <v>22576</v>
      </c>
      <c r="G50" s="4">
        <v>14677</v>
      </c>
      <c r="H50">
        <v>0.17481277001113</v>
      </c>
      <c r="I50" s="4">
        <v>0.97</v>
      </c>
      <c r="J50" s="4">
        <v>11</v>
      </c>
      <c r="K50" s="4">
        <v>50.22</v>
      </c>
      <c r="L50" s="4">
        <v>13831</v>
      </c>
    </row>
    <row r="51" spans="1:12">
      <c r="A51">
        <v>2014</v>
      </c>
      <c r="B51" t="s">
        <v>45</v>
      </c>
      <c r="C51" s="4">
        <v>27379.22</v>
      </c>
      <c r="D51" s="5">
        <v>78.5</v>
      </c>
      <c r="E51" s="5">
        <v>4.2211</v>
      </c>
      <c r="F51" s="5">
        <v>40019</v>
      </c>
      <c r="G51" s="4">
        <v>24303.05</v>
      </c>
      <c r="H51">
        <v>0.100978362422304</v>
      </c>
      <c r="I51" s="4">
        <v>1.87</v>
      </c>
      <c r="J51" s="4">
        <v>11.5</v>
      </c>
      <c r="K51" s="4">
        <v>55.67</v>
      </c>
      <c r="L51" s="4">
        <v>28290</v>
      </c>
    </row>
    <row r="52" spans="1:12">
      <c r="A52">
        <v>2014</v>
      </c>
      <c r="B52" t="s">
        <v>46</v>
      </c>
      <c r="C52" s="4">
        <v>27037.32</v>
      </c>
      <c r="D52" s="5">
        <v>28.6</v>
      </c>
      <c r="E52" s="5">
        <v>5.6904</v>
      </c>
      <c r="F52" s="5">
        <v>46809</v>
      </c>
      <c r="G52" s="4">
        <v>21950.77</v>
      </c>
      <c r="H52">
        <v>0.0736741428514365</v>
      </c>
      <c r="I52" s="4">
        <v>1.36</v>
      </c>
      <c r="J52" s="4">
        <v>11.7</v>
      </c>
      <c r="K52" s="4">
        <v>49.28</v>
      </c>
      <c r="L52" s="4">
        <v>26637</v>
      </c>
    </row>
    <row r="53" spans="1:12">
      <c r="A53">
        <v>2014</v>
      </c>
      <c r="B53" t="s">
        <v>47</v>
      </c>
      <c r="C53" s="4">
        <v>14262.6</v>
      </c>
      <c r="D53" s="5">
        <v>70.8</v>
      </c>
      <c r="E53" s="5">
        <v>3.6826</v>
      </c>
      <c r="F53" s="5">
        <v>110933</v>
      </c>
      <c r="G53" s="4">
        <v>13224</v>
      </c>
      <c r="H53">
        <v>0.429647469605822</v>
      </c>
      <c r="I53" s="4">
        <v>1.42</v>
      </c>
      <c r="J53" s="4">
        <v>10.8</v>
      </c>
      <c r="K53" s="4">
        <v>59.6</v>
      </c>
      <c r="L53" s="4">
        <v>24312</v>
      </c>
    </row>
    <row r="54" spans="1:12">
      <c r="A54">
        <v>2014</v>
      </c>
      <c r="B54" t="s">
        <v>48</v>
      </c>
      <c r="C54" s="4">
        <v>28536.66</v>
      </c>
      <c r="D54" s="5">
        <v>116.8</v>
      </c>
      <c r="E54" s="5">
        <v>5.6692</v>
      </c>
      <c r="F54" s="5">
        <v>46662</v>
      </c>
      <c r="G54" s="4">
        <v>23577.5</v>
      </c>
      <c r="H54">
        <v>0.157938268669143</v>
      </c>
      <c r="I54" s="4">
        <v>1.57</v>
      </c>
      <c r="J54" s="4">
        <v>10.7</v>
      </c>
      <c r="K54" s="4">
        <v>46.3</v>
      </c>
      <c r="L54" s="4">
        <v>47120</v>
      </c>
    </row>
    <row r="55" spans="1:12">
      <c r="A55">
        <v>2014</v>
      </c>
      <c r="B55" t="s">
        <v>49</v>
      </c>
      <c r="C55" s="4">
        <v>9266.39</v>
      </c>
      <c r="D55" s="5">
        <v>67.9</v>
      </c>
      <c r="E55" s="5">
        <v>4.1991</v>
      </c>
      <c r="F55" s="5">
        <v>19160</v>
      </c>
      <c r="G55" s="4">
        <v>9025.75</v>
      </c>
      <c r="H55">
        <v>0.0746266222336854</v>
      </c>
      <c r="I55" s="4">
        <v>0.6</v>
      </c>
      <c r="J55" s="4">
        <v>10</v>
      </c>
      <c r="K55" s="4">
        <v>40.01</v>
      </c>
      <c r="L55" s="4">
        <v>10107</v>
      </c>
    </row>
    <row r="56" spans="1:12">
      <c r="A56">
        <v>2014</v>
      </c>
      <c r="B56" t="s">
        <v>50</v>
      </c>
      <c r="C56" s="4">
        <v>12814.59</v>
      </c>
      <c r="D56" s="5">
        <v>71.2</v>
      </c>
      <c r="E56" s="5">
        <v>3.4721</v>
      </c>
      <c r="F56" s="5">
        <v>28315</v>
      </c>
      <c r="G56" s="4">
        <v>11073.4</v>
      </c>
      <c r="H56">
        <v>0.148403686735198</v>
      </c>
      <c r="I56" s="4">
        <v>0.67</v>
      </c>
      <c r="J56" s="4">
        <v>10</v>
      </c>
      <c r="K56" s="4">
        <v>41.73</v>
      </c>
      <c r="L56" s="4">
        <v>8124</v>
      </c>
    </row>
    <row r="57" spans="1:12">
      <c r="A57" s="3">
        <v>2015</v>
      </c>
      <c r="B57" t="s">
        <v>40</v>
      </c>
      <c r="C57" s="4">
        <v>25123.45</v>
      </c>
      <c r="D57" s="5">
        <v>90.3</v>
      </c>
      <c r="E57" s="5">
        <v>2.3831</v>
      </c>
      <c r="F57" s="5">
        <v>79152</v>
      </c>
      <c r="G57" s="4">
        <v>6352.7</v>
      </c>
      <c r="H57">
        <v>1.15435016289562</v>
      </c>
      <c r="I57" s="4">
        <v>3.73</v>
      </c>
      <c r="J57" s="4">
        <v>13.8</v>
      </c>
      <c r="K57" s="4">
        <v>87.6</v>
      </c>
      <c r="L57" s="4">
        <v>60623</v>
      </c>
    </row>
    <row r="58" spans="1:12">
      <c r="A58">
        <v>2015</v>
      </c>
      <c r="B58" t="s">
        <v>41</v>
      </c>
      <c r="C58" s="4">
        <v>70116.38</v>
      </c>
      <c r="D58" s="5">
        <v>438.2</v>
      </c>
      <c r="E58" s="5">
        <v>17.094</v>
      </c>
      <c r="F58" s="5">
        <v>201905</v>
      </c>
      <c r="G58" s="4">
        <v>45905.17</v>
      </c>
      <c r="H58">
        <v>0.499574991036331</v>
      </c>
      <c r="I58" s="4">
        <v>2.57</v>
      </c>
      <c r="J58" s="4">
        <v>12</v>
      </c>
      <c r="K58" s="4">
        <v>66.52</v>
      </c>
      <c r="L58" s="4">
        <v>250290</v>
      </c>
    </row>
    <row r="59" spans="1:12">
      <c r="A59">
        <v>2015</v>
      </c>
      <c r="B59" t="s">
        <v>42</v>
      </c>
      <c r="C59" s="4">
        <v>42886.49</v>
      </c>
      <c r="D59" s="5">
        <v>161.5</v>
      </c>
      <c r="E59" s="5">
        <v>8.2643</v>
      </c>
      <c r="F59" s="5">
        <v>120524</v>
      </c>
      <c r="G59" s="4">
        <v>26664.72</v>
      </c>
      <c r="H59">
        <v>0.519498200948597</v>
      </c>
      <c r="I59" s="4">
        <v>2.36</v>
      </c>
      <c r="J59" s="4">
        <v>11.9</v>
      </c>
      <c r="K59" s="4">
        <v>65.8</v>
      </c>
      <c r="L59" s="4">
        <v>234983</v>
      </c>
    </row>
    <row r="60" spans="1:12">
      <c r="A60">
        <v>2015</v>
      </c>
      <c r="B60" t="s">
        <v>43</v>
      </c>
      <c r="C60" s="4">
        <v>22005.63</v>
      </c>
      <c r="D60" s="5">
        <v>97.1</v>
      </c>
      <c r="E60" s="5">
        <v>5.301</v>
      </c>
      <c r="F60" s="5">
        <v>85157</v>
      </c>
      <c r="G60" s="4">
        <v>23803.93</v>
      </c>
      <c r="H60">
        <v>0.142394411611937</v>
      </c>
      <c r="I60" s="4">
        <v>1.96</v>
      </c>
      <c r="J60" s="4">
        <v>10.5</v>
      </c>
      <c r="K60" s="4">
        <v>50.5</v>
      </c>
      <c r="L60" s="4">
        <v>59039</v>
      </c>
    </row>
    <row r="61" spans="1:12">
      <c r="A61">
        <v>2015</v>
      </c>
      <c r="B61" t="s">
        <v>44</v>
      </c>
      <c r="C61" s="4">
        <v>16723.78</v>
      </c>
      <c r="D61" s="5">
        <v>63.6</v>
      </c>
      <c r="E61" s="5">
        <v>8.3618</v>
      </c>
      <c r="F61" s="5">
        <v>20438</v>
      </c>
      <c r="G61" s="4">
        <v>16993.9</v>
      </c>
      <c r="H61">
        <v>0.163573187401413</v>
      </c>
      <c r="I61" s="4">
        <v>1.04</v>
      </c>
      <c r="J61" s="4">
        <v>11</v>
      </c>
      <c r="K61" s="4">
        <v>51.62</v>
      </c>
      <c r="L61" s="4">
        <v>24161</v>
      </c>
    </row>
    <row r="62" spans="1:12">
      <c r="A62">
        <v>2015</v>
      </c>
      <c r="B62" t="s">
        <v>45</v>
      </c>
      <c r="C62" s="4">
        <v>29550.19</v>
      </c>
      <c r="D62" s="5">
        <v>78.5</v>
      </c>
      <c r="E62" s="5">
        <v>5.1642</v>
      </c>
      <c r="F62" s="5">
        <v>55398</v>
      </c>
      <c r="G62" s="4">
        <v>26086.42</v>
      </c>
      <c r="H62">
        <v>0.0990694137668827</v>
      </c>
      <c r="I62" s="4">
        <v>1.9</v>
      </c>
      <c r="J62" s="4">
        <v>11.4</v>
      </c>
      <c r="K62" s="4">
        <v>56.85</v>
      </c>
      <c r="L62" s="4">
        <v>38781</v>
      </c>
    </row>
    <row r="63" spans="1:12">
      <c r="A63">
        <v>2015</v>
      </c>
      <c r="B63" t="s">
        <v>46</v>
      </c>
      <c r="C63" s="4">
        <v>28902.21</v>
      </c>
      <c r="D63" s="5">
        <v>350.1</v>
      </c>
      <c r="E63" s="5">
        <v>5.2123</v>
      </c>
      <c r="F63" s="5">
        <v>51853</v>
      </c>
      <c r="G63" s="4">
        <v>25954.27</v>
      </c>
      <c r="H63">
        <v>0.0652319860661174</v>
      </c>
      <c r="I63" s="4">
        <v>1.43</v>
      </c>
      <c r="J63" s="4">
        <v>11.3</v>
      </c>
      <c r="K63" s="4">
        <v>50.89</v>
      </c>
      <c r="L63" s="4">
        <v>34075</v>
      </c>
    </row>
    <row r="64" spans="1:12">
      <c r="A64">
        <v>2015</v>
      </c>
      <c r="B64" t="s">
        <v>47</v>
      </c>
      <c r="C64" s="4">
        <v>15717.27</v>
      </c>
      <c r="D64" s="5">
        <v>38.2</v>
      </c>
      <c r="E64" s="5">
        <v>3.9147</v>
      </c>
      <c r="F64" s="5">
        <v>111456</v>
      </c>
      <c r="G64" s="4">
        <v>15480</v>
      </c>
      <c r="H64">
        <v>0.304214625058932</v>
      </c>
      <c r="I64" s="4">
        <v>1.57</v>
      </c>
      <c r="J64" s="4">
        <v>11.2</v>
      </c>
      <c r="K64" s="4">
        <v>60.94</v>
      </c>
      <c r="L64" s="4">
        <v>38914</v>
      </c>
    </row>
    <row r="65" spans="1:12">
      <c r="A65">
        <v>2015</v>
      </c>
      <c r="B65" t="s">
        <v>48</v>
      </c>
      <c r="C65" s="4">
        <v>30053.1</v>
      </c>
      <c r="D65" s="5">
        <v>70.8</v>
      </c>
      <c r="E65" s="5">
        <v>4.9261</v>
      </c>
      <c r="F65" s="5">
        <v>44506</v>
      </c>
      <c r="G65" s="4">
        <v>24965.56</v>
      </c>
      <c r="H65">
        <v>0.10934996895495</v>
      </c>
      <c r="I65" s="4">
        <v>1.67</v>
      </c>
      <c r="J65" s="4">
        <v>10.5</v>
      </c>
      <c r="K65" s="4">
        <v>47.69</v>
      </c>
      <c r="L65" s="4">
        <v>64953</v>
      </c>
    </row>
    <row r="66" spans="1:12">
      <c r="A66">
        <v>2015</v>
      </c>
      <c r="B66" t="s">
        <v>49</v>
      </c>
      <c r="C66" s="4">
        <v>10502.56</v>
      </c>
      <c r="D66" s="5">
        <v>39.1</v>
      </c>
      <c r="E66" s="5">
        <v>3.6926</v>
      </c>
      <c r="F66" s="5">
        <v>19654</v>
      </c>
      <c r="G66" s="4">
        <v>10945.54</v>
      </c>
      <c r="H66">
        <v>0.0747069782986243</v>
      </c>
      <c r="I66" s="4">
        <v>0.59</v>
      </c>
      <c r="J66" s="4">
        <v>9.6</v>
      </c>
      <c r="K66" s="4">
        <v>42.01</v>
      </c>
      <c r="L66" s="4">
        <v>14115</v>
      </c>
    </row>
    <row r="67" spans="1:12">
      <c r="A67">
        <v>2015</v>
      </c>
      <c r="B67" t="s">
        <v>50</v>
      </c>
      <c r="C67" s="4">
        <v>13619.17</v>
      </c>
      <c r="D67" s="5">
        <v>49.2</v>
      </c>
      <c r="E67" s="5">
        <v>1.8193</v>
      </c>
      <c r="F67" s="5">
        <v>25387</v>
      </c>
      <c r="G67" s="4">
        <v>13069.39</v>
      </c>
      <c r="H67">
        <v>0.115618896012018</v>
      </c>
      <c r="I67" s="4">
        <v>0.8</v>
      </c>
      <c r="J67" s="4">
        <v>9.9</v>
      </c>
      <c r="K67" s="4">
        <v>43.33</v>
      </c>
      <c r="L67" s="4">
        <v>11658</v>
      </c>
    </row>
    <row r="68" spans="1:12">
      <c r="A68" s="3">
        <v>2016</v>
      </c>
      <c r="B68" t="s">
        <v>40</v>
      </c>
      <c r="C68" s="4">
        <v>28178.65</v>
      </c>
      <c r="D68" s="5">
        <v>95.2</v>
      </c>
      <c r="E68" s="5">
        <v>3.5225</v>
      </c>
      <c r="F68" s="5">
        <v>1359</v>
      </c>
      <c r="G68" s="4">
        <v>6755.88</v>
      </c>
      <c r="H68">
        <v>0.988346886738719</v>
      </c>
      <c r="I68" s="4">
        <v>3.82</v>
      </c>
      <c r="J68" s="4">
        <v>13.8</v>
      </c>
      <c r="K68" s="4">
        <v>87.9</v>
      </c>
      <c r="L68" s="4">
        <v>64230</v>
      </c>
    </row>
    <row r="69" spans="1:12">
      <c r="A69">
        <v>2016</v>
      </c>
      <c r="B69" t="s">
        <v>41</v>
      </c>
      <c r="C69" s="4">
        <v>77388.28</v>
      </c>
      <c r="D69" s="5">
        <v>237.6</v>
      </c>
      <c r="E69" s="5">
        <v>22.338</v>
      </c>
      <c r="F69" s="5">
        <v>3616</v>
      </c>
      <c r="G69" s="4">
        <v>49370.85</v>
      </c>
      <c r="H69">
        <v>0.42276584849799</v>
      </c>
      <c r="I69" s="4">
        <v>2.66</v>
      </c>
      <c r="J69" s="4">
        <v>12.2</v>
      </c>
      <c r="K69" s="4">
        <v>67.72</v>
      </c>
      <c r="L69" s="4">
        <v>231033</v>
      </c>
    </row>
    <row r="70" spans="1:12">
      <c r="A70">
        <v>2016</v>
      </c>
      <c r="B70" t="s">
        <v>42</v>
      </c>
      <c r="C70" s="4">
        <v>47251.36</v>
      </c>
      <c r="D70" s="5">
        <v>290.3</v>
      </c>
      <c r="E70" s="5">
        <v>9.3095</v>
      </c>
      <c r="F70" s="5">
        <v>3786</v>
      </c>
      <c r="G70" s="4">
        <v>29571</v>
      </c>
      <c r="H70">
        <v>0.457204973571131</v>
      </c>
      <c r="I70" s="4">
        <v>2.43</v>
      </c>
      <c r="J70" s="4">
        <v>12</v>
      </c>
      <c r="K70" s="4">
        <v>67</v>
      </c>
      <c r="L70" s="4">
        <v>221456</v>
      </c>
    </row>
    <row r="71" spans="1:12">
      <c r="A71">
        <v>2016</v>
      </c>
      <c r="B71" t="s">
        <v>43</v>
      </c>
      <c r="C71" s="4">
        <v>24407.62</v>
      </c>
      <c r="D71" s="5">
        <v>121.6</v>
      </c>
      <c r="E71" s="5">
        <v>5.6198</v>
      </c>
      <c r="F71" s="5">
        <v>1122</v>
      </c>
      <c r="G71" s="4">
        <v>27033.4</v>
      </c>
      <c r="H71">
        <v>0.116733609421976</v>
      </c>
      <c r="I71" s="4">
        <v>1.97</v>
      </c>
      <c r="J71" s="4">
        <v>10.5</v>
      </c>
      <c r="K71" s="4">
        <v>51.99</v>
      </c>
      <c r="L71" s="4">
        <v>60983</v>
      </c>
    </row>
    <row r="72" spans="1:12">
      <c r="A72">
        <v>2016</v>
      </c>
      <c r="B72" t="s">
        <v>44</v>
      </c>
      <c r="C72" s="4">
        <v>18499</v>
      </c>
      <c r="D72" s="5">
        <v>124.7</v>
      </c>
      <c r="E72" s="5">
        <v>7.7582</v>
      </c>
      <c r="F72" s="5">
        <v>1862</v>
      </c>
      <c r="G72" s="4">
        <v>19694.2</v>
      </c>
      <c r="H72">
        <v>0.139200064868371</v>
      </c>
      <c r="I72" s="4">
        <v>1.13</v>
      </c>
      <c r="J72" s="4">
        <v>11</v>
      </c>
      <c r="K72" s="4">
        <v>53.1</v>
      </c>
      <c r="L72" s="4">
        <v>31472</v>
      </c>
    </row>
    <row r="73" spans="1:12">
      <c r="A73">
        <v>2016</v>
      </c>
      <c r="B73" t="s">
        <v>45</v>
      </c>
      <c r="C73" s="4">
        <v>32665.38</v>
      </c>
      <c r="D73" s="5">
        <v>105</v>
      </c>
      <c r="E73" s="5">
        <v>5.9723</v>
      </c>
      <c r="F73" s="5">
        <v>1439</v>
      </c>
      <c r="G73" s="4">
        <v>30011.7</v>
      </c>
      <c r="H73">
        <v>0.0774164574237312</v>
      </c>
      <c r="I73" s="4">
        <v>1.86</v>
      </c>
      <c r="J73" s="4">
        <v>11.4</v>
      </c>
      <c r="K73" s="4">
        <v>58.1</v>
      </c>
      <c r="L73" s="4">
        <v>41822</v>
      </c>
    </row>
    <row r="74" spans="1:12">
      <c r="A74">
        <v>2016</v>
      </c>
      <c r="B74" t="s">
        <v>46</v>
      </c>
      <c r="C74" s="4">
        <v>31551.37</v>
      </c>
      <c r="D74" s="5">
        <v>53.8</v>
      </c>
      <c r="E74" s="5">
        <v>4.9299</v>
      </c>
      <c r="F74" s="5">
        <v>1633</v>
      </c>
      <c r="G74" s="4">
        <v>27688.45</v>
      </c>
      <c r="H74">
        <v>0.054694844756345</v>
      </c>
      <c r="I74" s="4">
        <v>1.5</v>
      </c>
      <c r="J74" s="4">
        <v>11.5</v>
      </c>
      <c r="K74" s="4">
        <v>52.75</v>
      </c>
      <c r="L74" s="4">
        <v>34050</v>
      </c>
    </row>
    <row r="75" spans="1:12">
      <c r="A75">
        <v>2016</v>
      </c>
      <c r="B75" t="s">
        <v>47</v>
      </c>
      <c r="C75" s="4">
        <v>17740.59</v>
      </c>
      <c r="D75" s="5">
        <v>46</v>
      </c>
      <c r="E75" s="5">
        <v>4.0267</v>
      </c>
      <c r="F75" s="5">
        <v>883</v>
      </c>
      <c r="G75" s="4">
        <v>15932</v>
      </c>
      <c r="H75">
        <v>0.227142468204271</v>
      </c>
      <c r="I75" s="4">
        <v>1.72</v>
      </c>
      <c r="J75" s="4">
        <v>11.2</v>
      </c>
      <c r="K75" s="4">
        <v>62.6</v>
      </c>
      <c r="L75" s="4">
        <v>42738</v>
      </c>
    </row>
    <row r="76" spans="1:12">
      <c r="A76">
        <v>2016</v>
      </c>
      <c r="B76" t="s">
        <v>48</v>
      </c>
      <c r="C76" s="4">
        <v>32934.54</v>
      </c>
      <c r="D76" s="5">
        <v>67.9</v>
      </c>
      <c r="E76" s="5">
        <v>5.6138</v>
      </c>
      <c r="F76" s="5">
        <v>1833</v>
      </c>
      <c r="G76" s="4">
        <v>28812</v>
      </c>
      <c r="H76">
        <v>0.0961978555644014</v>
      </c>
      <c r="I76" s="4">
        <v>1.72</v>
      </c>
      <c r="J76" s="4">
        <v>10.6</v>
      </c>
      <c r="K76" s="4">
        <v>49.21</v>
      </c>
      <c r="L76" s="4">
        <v>62445</v>
      </c>
    </row>
    <row r="77" spans="1:12">
      <c r="A77">
        <v>2016</v>
      </c>
      <c r="B77" t="s">
        <v>49</v>
      </c>
      <c r="C77" s="4">
        <v>11776.73</v>
      </c>
      <c r="D77" s="5">
        <v>18.7</v>
      </c>
      <c r="E77" s="5">
        <v>4.3898</v>
      </c>
      <c r="F77" s="5">
        <v>655</v>
      </c>
      <c r="G77" s="4">
        <v>13204</v>
      </c>
      <c r="H77">
        <v>0.0310710156384667</v>
      </c>
      <c r="I77" s="4">
        <v>0.63</v>
      </c>
      <c r="J77" s="4">
        <v>9.6</v>
      </c>
      <c r="K77" s="4">
        <v>44.15</v>
      </c>
      <c r="L77" s="4">
        <v>10425</v>
      </c>
    </row>
    <row r="78" spans="1:12">
      <c r="A78">
        <v>2016</v>
      </c>
      <c r="B78" t="s">
        <v>50</v>
      </c>
      <c r="C78" s="4">
        <v>14788.42</v>
      </c>
      <c r="D78" s="5">
        <v>62.8</v>
      </c>
      <c r="E78" s="5">
        <v>2.1846</v>
      </c>
      <c r="F78" s="5">
        <v>1100</v>
      </c>
      <c r="G78" s="4">
        <v>16119.4</v>
      </c>
      <c r="H78">
        <v>0.0868203499765357</v>
      </c>
      <c r="I78" s="4">
        <v>0.89</v>
      </c>
      <c r="J78" s="4">
        <v>9.9</v>
      </c>
      <c r="K78" s="4">
        <v>45.03</v>
      </c>
      <c r="L78" s="4">
        <v>12032</v>
      </c>
    </row>
    <row r="79" spans="1:12">
      <c r="A79" s="3">
        <v>2017</v>
      </c>
      <c r="B79" t="s">
        <v>40</v>
      </c>
      <c r="C79" s="4">
        <v>30632.99</v>
      </c>
      <c r="D79" s="5">
        <v>18.1</v>
      </c>
      <c r="E79" s="5">
        <v>6.5184</v>
      </c>
      <c r="F79" s="5">
        <v>8463</v>
      </c>
      <c r="G79" s="4">
        <v>7246.6</v>
      </c>
      <c r="H79">
        <v>3.34166421886992</v>
      </c>
      <c r="I79" s="4">
        <v>4</v>
      </c>
      <c r="J79" s="4">
        <v>14.2</v>
      </c>
      <c r="K79" s="4">
        <v>87.7</v>
      </c>
      <c r="L79" s="4">
        <v>72806</v>
      </c>
    </row>
    <row r="80" spans="1:12">
      <c r="A80">
        <v>2017</v>
      </c>
      <c r="B80" t="s">
        <v>41</v>
      </c>
      <c r="C80" s="4">
        <v>85869.76</v>
      </c>
      <c r="D80" s="5">
        <v>307</v>
      </c>
      <c r="E80" s="5">
        <v>24.8151</v>
      </c>
      <c r="F80" s="5">
        <v>138000</v>
      </c>
      <c r="G80" s="4">
        <v>53000.21</v>
      </c>
      <c r="H80">
        <v>0.441961145320541</v>
      </c>
      <c r="I80" s="4">
        <v>2.63</v>
      </c>
      <c r="J80" s="4">
        <v>12.2</v>
      </c>
      <c r="K80" s="4">
        <v>68.76</v>
      </c>
      <c r="L80" s="4">
        <v>227187</v>
      </c>
    </row>
    <row r="81" spans="1:12">
      <c r="A81">
        <v>2017</v>
      </c>
      <c r="B81" t="s">
        <v>42</v>
      </c>
      <c r="C81" s="4">
        <v>51768.26</v>
      </c>
      <c r="D81" s="5">
        <v>131.9</v>
      </c>
      <c r="E81" s="5">
        <v>8.0909</v>
      </c>
      <c r="F81" s="5">
        <v>97357</v>
      </c>
      <c r="G81" s="4">
        <v>31125.99</v>
      </c>
      <c r="H81">
        <v>0.468644674323611</v>
      </c>
      <c r="I81" s="4">
        <v>2.45</v>
      </c>
      <c r="J81" s="4">
        <v>12.2</v>
      </c>
      <c r="K81" s="4">
        <v>68</v>
      </c>
      <c r="L81" s="4">
        <v>213805</v>
      </c>
    </row>
    <row r="82" spans="1:12">
      <c r="A82">
        <v>2017</v>
      </c>
      <c r="B82" t="s">
        <v>43</v>
      </c>
      <c r="C82" s="4">
        <v>27018</v>
      </c>
      <c r="D82" s="5">
        <v>109.8</v>
      </c>
      <c r="E82" s="5">
        <v>6.3507</v>
      </c>
      <c r="F82" s="5">
        <v>7645</v>
      </c>
      <c r="G82" s="4">
        <v>28816.37</v>
      </c>
      <c r="H82">
        <v>0.127449688874084</v>
      </c>
      <c r="I82" s="4">
        <v>2.05</v>
      </c>
      <c r="J82" s="4">
        <v>10.5</v>
      </c>
      <c r="K82" s="4">
        <v>53.49</v>
      </c>
      <c r="L82" s="4">
        <v>58213</v>
      </c>
    </row>
    <row r="83" spans="1:12">
      <c r="A83">
        <v>2017</v>
      </c>
      <c r="B83" t="s">
        <v>44</v>
      </c>
      <c r="C83" s="4">
        <v>20006.31</v>
      </c>
      <c r="D83" s="5">
        <v>65.7</v>
      </c>
      <c r="E83" s="5">
        <v>8.4375</v>
      </c>
      <c r="F83" s="5">
        <v>14679</v>
      </c>
      <c r="G83" s="4">
        <v>21770</v>
      </c>
      <c r="H83">
        <v>0.142705088944438</v>
      </c>
      <c r="I83" s="4">
        <v>1.23</v>
      </c>
      <c r="J83" s="4">
        <v>11</v>
      </c>
      <c r="K83" s="4">
        <v>54.6</v>
      </c>
      <c r="L83" s="4">
        <v>33029</v>
      </c>
    </row>
    <row r="84" spans="1:12">
      <c r="A84">
        <v>2017</v>
      </c>
      <c r="B84" t="s">
        <v>45</v>
      </c>
      <c r="C84" s="4">
        <v>35478.09</v>
      </c>
      <c r="D84" s="5">
        <v>112.6</v>
      </c>
      <c r="E84" s="5">
        <v>7.6231</v>
      </c>
      <c r="F84" s="5">
        <v>1137</v>
      </c>
      <c r="G84" s="4">
        <v>31872.57</v>
      </c>
      <c r="H84">
        <v>0.0837999507865277</v>
      </c>
      <c r="I84" s="4">
        <v>1.92</v>
      </c>
      <c r="J84" s="4">
        <v>11.4</v>
      </c>
      <c r="K84" s="4">
        <v>59.3</v>
      </c>
      <c r="L84" s="4">
        <v>46369</v>
      </c>
    </row>
    <row r="85" spans="1:12">
      <c r="A85">
        <v>2017</v>
      </c>
      <c r="B85" t="s">
        <v>46</v>
      </c>
      <c r="C85" s="4">
        <v>33902.96</v>
      </c>
      <c r="D85" s="5">
        <v>49.2</v>
      </c>
      <c r="E85" s="5">
        <v>5.2102</v>
      </c>
      <c r="F85" s="5">
        <v>3357</v>
      </c>
      <c r="G85" s="4">
        <v>31328.08</v>
      </c>
      <c r="H85">
        <v>0.0682505716315036</v>
      </c>
      <c r="I85" s="4">
        <v>1.64</v>
      </c>
      <c r="J85" s="4">
        <v>11.7</v>
      </c>
      <c r="K85" s="4">
        <v>54.62</v>
      </c>
      <c r="L85" s="4">
        <v>37916</v>
      </c>
    </row>
    <row r="86" spans="1:12">
      <c r="A86">
        <v>2017</v>
      </c>
      <c r="B86" t="s">
        <v>47</v>
      </c>
      <c r="C86" s="4">
        <v>19424.73</v>
      </c>
      <c r="D86" s="5">
        <v>72.7</v>
      </c>
      <c r="E86" s="5">
        <v>4.0337</v>
      </c>
      <c r="F86" s="5">
        <v>665</v>
      </c>
      <c r="G86" s="4">
        <v>17441</v>
      </c>
      <c r="H86">
        <v>0.677716848573957</v>
      </c>
      <c r="I86" s="4">
        <v>1.87</v>
      </c>
      <c r="J86" s="4">
        <v>11.3</v>
      </c>
      <c r="K86" s="4">
        <v>64.08</v>
      </c>
      <c r="L86" s="4">
        <v>34780</v>
      </c>
    </row>
    <row r="87" spans="1:12">
      <c r="A87">
        <v>2017</v>
      </c>
      <c r="B87" t="s">
        <v>48</v>
      </c>
      <c r="C87" s="4">
        <v>36980.22</v>
      </c>
      <c r="D87" s="5">
        <v>75.2</v>
      </c>
      <c r="E87" s="5">
        <v>6.5411</v>
      </c>
      <c r="F87" s="5">
        <v>44104</v>
      </c>
      <c r="G87" s="4">
        <v>31235.89</v>
      </c>
      <c r="H87">
        <v>0.118230818691722</v>
      </c>
      <c r="I87" s="4">
        <v>1.72</v>
      </c>
      <c r="J87" s="4">
        <v>10.6</v>
      </c>
      <c r="K87" s="4">
        <v>50.79</v>
      </c>
      <c r="L87" s="4">
        <v>64006</v>
      </c>
    </row>
    <row r="88" spans="1:12">
      <c r="A88">
        <v>2017</v>
      </c>
      <c r="B88" t="s">
        <v>49</v>
      </c>
      <c r="C88" s="4">
        <v>13540.83</v>
      </c>
      <c r="D88" s="5">
        <v>125.4</v>
      </c>
      <c r="E88" s="5">
        <v>4.9461</v>
      </c>
      <c r="F88" s="5">
        <v>18910</v>
      </c>
      <c r="G88" s="4">
        <v>15288.01</v>
      </c>
      <c r="H88">
        <v>0.0386992748598129</v>
      </c>
      <c r="I88" s="4">
        <v>0.71</v>
      </c>
      <c r="J88" s="4">
        <v>9.7</v>
      </c>
      <c r="K88" s="4">
        <v>46.02</v>
      </c>
      <c r="L88" s="4">
        <v>12559</v>
      </c>
    </row>
    <row r="89" spans="1:12">
      <c r="A89">
        <v>2017</v>
      </c>
      <c r="B89" t="s">
        <v>50</v>
      </c>
      <c r="C89" s="4">
        <v>16376.34</v>
      </c>
      <c r="D89" s="5">
        <v>35.5</v>
      </c>
      <c r="E89" s="5">
        <v>2.0286</v>
      </c>
      <c r="F89" s="5">
        <v>262</v>
      </c>
      <c r="G89" s="4">
        <v>18474.89</v>
      </c>
      <c r="H89">
        <v>0.0917112614906627</v>
      </c>
      <c r="I89" s="4">
        <v>0.95</v>
      </c>
      <c r="J89" s="4">
        <v>10</v>
      </c>
      <c r="K89" s="4">
        <v>46.69</v>
      </c>
      <c r="L89" s="4">
        <v>14230</v>
      </c>
    </row>
    <row r="90" spans="9:12">
      <c r="I90" s="4"/>
      <c r="J90" s="4"/>
      <c r="L90" s="4"/>
    </row>
    <row r="91" spans="9:12">
      <c r="I91" s="4"/>
      <c r="J91" s="4"/>
      <c r="L91" s="4"/>
    </row>
    <row r="92" spans="9:12">
      <c r="I92" s="4"/>
      <c r="J92" s="4"/>
      <c r="L92" s="4"/>
    </row>
    <row r="93" spans="9:12">
      <c r="I93" s="4"/>
      <c r="J93" s="4"/>
      <c r="L93" s="4"/>
    </row>
    <row r="94" spans="9:12">
      <c r="I94" s="4"/>
      <c r="J94" s="4"/>
      <c r="L94" s="4"/>
    </row>
    <row r="95" spans="9:12">
      <c r="I95" s="4"/>
      <c r="J95" s="4"/>
      <c r="L95" s="4"/>
    </row>
    <row r="96" spans="9:12">
      <c r="I96" s="4"/>
      <c r="J96" s="4"/>
      <c r="L96" s="4"/>
    </row>
    <row r="97" spans="9:12">
      <c r="I97" s="4"/>
      <c r="J97" s="4"/>
      <c r="L97" s="4"/>
    </row>
    <row r="98" spans="9:12">
      <c r="I98" s="4"/>
      <c r="J98" s="4"/>
      <c r="L98" s="4"/>
    </row>
    <row r="99" spans="9:12">
      <c r="I99" s="4"/>
      <c r="J99" s="4"/>
      <c r="L99" s="4"/>
    </row>
    <row r="100" spans="9:12">
      <c r="I100" s="4"/>
      <c r="J100" s="4"/>
      <c r="L100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Yanson</dc:creator>
  <cp:lastModifiedBy>song</cp:lastModifiedBy>
  <dcterms:created xsi:type="dcterms:W3CDTF">2021-01-29T09:50:00Z</dcterms:created>
  <dcterms:modified xsi:type="dcterms:W3CDTF">2023-07-20T12:03:42Z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A53F1C8BB53F44AF8D90BE5A1728E692</vt:lpwstr>
  </property>
</Properties>
</file>